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125" windowWidth="20520" windowHeight="4170" tabRatio="900"/>
  </bookViews>
  <sheets>
    <sheet name="Indice" sheetId="19" r:id="rId1"/>
    <sheet name="Viños" sheetId="1" r:id="rId2"/>
    <sheet name="Augardentes e licores" sheetId="2" r:id="rId3"/>
    <sheet name="Pataca" sheetId="3" r:id="rId4"/>
    <sheet name="Tenreira" sheetId="4" r:id="rId5"/>
    <sheet name="Lacón" sheetId="5" r:id="rId6"/>
    <sheet name="Queixos" sheetId="6" r:id="rId7"/>
    <sheet name="Mel" sheetId="7" r:id="rId8"/>
    <sheet name="Agricultura ecolóxica" sheetId="8" r:id="rId9"/>
    <sheet name="Pan" sheetId="9" r:id="rId10"/>
    <sheet name="Faba de Lourenzá" sheetId="10" r:id="rId11"/>
    <sheet name="Grelos de Galicia" sheetId="11" r:id="rId12"/>
    <sheet name="Castaña de Galicia" sheetId="12" r:id="rId13"/>
    <sheet name="Pemento de Herbón" sheetId="13" r:id="rId14"/>
    <sheet name="Pemento do Couto" sheetId="14" r:id="rId15"/>
    <sheet name="Pemento da Arnoia" sheetId="17" r:id="rId16"/>
    <sheet name="Pemento Mougán" sheetId="18" r:id="rId17"/>
    <sheet name="Pemento de Oímbra" sheetId="16" r:id="rId18"/>
    <sheet name="Tarta de Santiago" sheetId="15" r:id="rId1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5" l="1"/>
  <c r="V11" i="11" l="1"/>
  <c r="V10" i="11"/>
  <c r="V9" i="11"/>
  <c r="V8" i="11"/>
  <c r="V7" i="11"/>
  <c r="V6" i="11"/>
  <c r="V5" i="11"/>
  <c r="F6" i="10"/>
  <c r="F7" i="10"/>
  <c r="F8" i="10"/>
  <c r="F5" i="10"/>
  <c r="N25" i="6" l="1"/>
  <c r="J25" i="6"/>
  <c r="O25" i="6"/>
  <c r="P25" i="6"/>
  <c r="Q25" i="6"/>
  <c r="N26" i="6"/>
  <c r="Q26" i="6"/>
  <c r="O26" i="6"/>
  <c r="J26" i="6"/>
  <c r="O23" i="6"/>
  <c r="O22" i="6"/>
  <c r="F26" i="6"/>
  <c r="F25" i="6"/>
  <c r="G16" i="6"/>
  <c r="G17" i="6"/>
  <c r="G18" i="6"/>
  <c r="G15" i="6"/>
  <c r="G11" i="4"/>
  <c r="G10" i="4"/>
  <c r="G9" i="4"/>
  <c r="R25" i="6" l="1"/>
  <c r="P26" i="6"/>
  <c r="R26" i="6" s="1"/>
  <c r="K19" i="1"/>
  <c r="K15" i="1"/>
  <c r="K11" i="1"/>
  <c r="J19" i="1"/>
  <c r="I19" i="1"/>
  <c r="H19" i="1"/>
  <c r="J15" i="1"/>
  <c r="I15" i="1"/>
  <c r="J11" i="1"/>
  <c r="I11" i="1"/>
  <c r="H15" i="1"/>
  <c r="H11" i="1"/>
  <c r="E19" i="1"/>
  <c r="E15" i="1"/>
  <c r="E11" i="1"/>
  <c r="G19" i="1"/>
  <c r="G15" i="1"/>
  <c r="G11" i="1"/>
  <c r="F19" i="1"/>
  <c r="F15" i="1"/>
  <c r="F11" i="1"/>
  <c r="C11" i="1"/>
  <c r="C15" i="1"/>
  <c r="D19" i="1"/>
  <c r="C19" i="1"/>
  <c r="D15" i="1"/>
  <c r="D11" i="1"/>
  <c r="G7" i="15" l="1"/>
  <c r="G6" i="15"/>
  <c r="G5" i="15"/>
  <c r="G10" i="13"/>
  <c r="G9" i="13"/>
  <c r="G8" i="13"/>
  <c r="G7" i="13"/>
  <c r="G6" i="13"/>
  <c r="G5" i="13"/>
  <c r="G7" i="12"/>
  <c r="G10" i="11"/>
  <c r="G9" i="11"/>
  <c r="G8" i="11"/>
  <c r="G7" i="11"/>
  <c r="G6" i="11"/>
  <c r="G5" i="11"/>
  <c r="G11" i="11"/>
  <c r="H8" i="8"/>
  <c r="G7" i="7"/>
  <c r="G8" i="4"/>
  <c r="G7" i="4"/>
  <c r="G6" i="4"/>
  <c r="G5" i="4"/>
  <c r="G9" i="3" l="1"/>
  <c r="G8" i="3"/>
  <c r="G7" i="3"/>
  <c r="G6" i="3"/>
  <c r="G5" i="3"/>
  <c r="G11" i="2"/>
  <c r="G10" i="2"/>
  <c r="G9" i="2"/>
  <c r="G8" i="2"/>
  <c r="G7" i="2"/>
  <c r="G6" i="2"/>
  <c r="G5" i="2"/>
  <c r="G8" i="12" l="1"/>
  <c r="G6" i="12"/>
  <c r="G5" i="12"/>
  <c r="G13" i="8" l="1"/>
  <c r="F13" i="8"/>
  <c r="E13" i="8"/>
  <c r="D13" i="8"/>
  <c r="H12" i="8"/>
  <c r="H11" i="8"/>
  <c r="H10" i="8"/>
  <c r="G9" i="8"/>
  <c r="F9" i="8"/>
  <c r="E9" i="8"/>
  <c r="D9" i="8"/>
  <c r="H7" i="8"/>
  <c r="H6" i="8"/>
  <c r="H5" i="8"/>
  <c r="G9" i="7"/>
  <c r="G8" i="7"/>
  <c r="G6" i="7"/>
  <c r="G5" i="7"/>
  <c r="G7" i="5"/>
  <c r="G6" i="5"/>
  <c r="G5" i="5"/>
  <c r="H13" i="8" l="1"/>
  <c r="H9" i="8"/>
</calcChain>
</file>

<file path=xl/sharedStrings.xml><?xml version="1.0" encoding="utf-8"?>
<sst xmlns="http://schemas.openxmlformats.org/spreadsheetml/2006/main" count="378" uniqueCount="168">
  <si>
    <t>Produtores</t>
  </si>
  <si>
    <t>Industrias</t>
  </si>
  <si>
    <t>Branca</t>
  </si>
  <si>
    <t>Tinta</t>
  </si>
  <si>
    <t>Tostada</t>
  </si>
  <si>
    <t>Produción</t>
  </si>
  <si>
    <t>Branco</t>
  </si>
  <si>
    <t>Tinto</t>
  </si>
  <si>
    <t>Tostado</t>
  </si>
  <si>
    <t>* Pode corresponder á produción de varios anos</t>
  </si>
  <si>
    <t>Superficie inscrita (Ha)</t>
  </si>
  <si>
    <t>D.O. Ribeiro</t>
  </si>
  <si>
    <t>D.O.  Valdeorras</t>
  </si>
  <si>
    <t>D.O. Rías Baixas</t>
  </si>
  <si>
    <t>D.O. Monterrei</t>
  </si>
  <si>
    <t>D.O. Ribeira Sacra</t>
  </si>
  <si>
    <t>Colleita (Kg de uva)</t>
  </si>
  <si>
    <t>Produción                         (litros de viño)</t>
  </si>
  <si>
    <t>Viño calificado*                                          (litros de viño)</t>
  </si>
  <si>
    <t>A Coruña</t>
  </si>
  <si>
    <t>Lugo</t>
  </si>
  <si>
    <t>Ourense</t>
  </si>
  <si>
    <t>Pontevedra</t>
  </si>
  <si>
    <t>Galicia</t>
  </si>
  <si>
    <t>Produtores Subprodutos</t>
  </si>
  <si>
    <t>Destiladores</t>
  </si>
  <si>
    <t xml:space="preserve">Produción
(litros)
</t>
  </si>
  <si>
    <t>Subzona Bergantiños</t>
  </si>
  <si>
    <t>Subzona        Terra Chá - A Mariña</t>
  </si>
  <si>
    <t>Subzona              A Limia</t>
  </si>
  <si>
    <t>Subzona              Lemos</t>
  </si>
  <si>
    <t>Produtores con declaración</t>
  </si>
  <si>
    <t>Parcelas declaradas</t>
  </si>
  <si>
    <t>Envasadores</t>
  </si>
  <si>
    <t>Superficie declarada (Ha)</t>
  </si>
  <si>
    <t>Pataca comercializada (Kg)</t>
  </si>
  <si>
    <t>Produtores activos</t>
  </si>
  <si>
    <t>Cebadoiros activos</t>
  </si>
  <si>
    <t>Industrias cárnicas</t>
  </si>
  <si>
    <t>Canais certificados</t>
  </si>
  <si>
    <t>Explotacións</t>
  </si>
  <si>
    <t>Lacóns comercializados</t>
  </si>
  <si>
    <t>D.O.P. Queixo</t>
  </si>
  <si>
    <t>D.O.</t>
  </si>
  <si>
    <t>D.O.P. San Simón</t>
  </si>
  <si>
    <t>Tetilla</t>
  </si>
  <si>
    <t>Arzúa - Ulloa</t>
  </si>
  <si>
    <t>da Costa</t>
  </si>
  <si>
    <t>do Cebreiro</t>
  </si>
  <si>
    <t>Gandeiros</t>
  </si>
  <si>
    <t>Queixerías</t>
  </si>
  <si>
    <t>Apicultores</t>
  </si>
  <si>
    <t>Colmeas</t>
  </si>
  <si>
    <t>Total</t>
  </si>
  <si>
    <t>Certificado</t>
  </si>
  <si>
    <t>Produción (Kg)</t>
  </si>
  <si>
    <t>GALICIA</t>
  </si>
  <si>
    <t>Elaboradores</t>
  </si>
  <si>
    <t>Importadores</t>
  </si>
  <si>
    <t>Outros (comercializadores)</t>
  </si>
  <si>
    <t>TOTAL OPERADORES</t>
  </si>
  <si>
    <t>Superficie calificada (Ha)</t>
  </si>
  <si>
    <t>Superficie calificada en conversión (Ha)</t>
  </si>
  <si>
    <t>Sup. calificada en 1º ano de prácticas  (Ha)</t>
  </si>
  <si>
    <t>SUPERFICIE TOTAL INSCRITA (Ha)</t>
  </si>
  <si>
    <t>Fornos inscritos</t>
  </si>
  <si>
    <t>Produción (kg)</t>
  </si>
  <si>
    <t>Almacenistas/envasadores</t>
  </si>
  <si>
    <t>Superficie sementada (Ha)</t>
  </si>
  <si>
    <t>Produción comercializada (kg)</t>
  </si>
  <si>
    <t>Superficie (Ha)</t>
  </si>
  <si>
    <t>Indicación Xeográfica Protexida Grelos de Galicia (I.X.P)</t>
  </si>
  <si>
    <t>Nº de produtores</t>
  </si>
  <si>
    <t>Nº almacenistas/envasadores</t>
  </si>
  <si>
    <t>Ao aire libre</t>
  </si>
  <si>
    <t>Baixo cuberta</t>
  </si>
  <si>
    <t>Comercialización (Kg)</t>
  </si>
  <si>
    <t>Elaboradores e envasadores</t>
  </si>
  <si>
    <t>Augardente de Galicia/Orujo de Galicia</t>
  </si>
  <si>
    <t>Augardente de Herbas de Galicia</t>
  </si>
  <si>
    <t>Licor Café de Galicia</t>
  </si>
  <si>
    <t>Licor de Herbas de Galicia</t>
  </si>
  <si>
    <t>Comercializasores en fresco</t>
  </si>
  <si>
    <t>Industrias de procesamento</t>
  </si>
  <si>
    <t xml:space="preserve">Comercialización </t>
  </si>
  <si>
    <t>fresco (Kg)</t>
  </si>
  <si>
    <t>conxelado (Kg)</t>
  </si>
  <si>
    <t>conserva (Kg)</t>
  </si>
  <si>
    <t>Fresco (Kg)</t>
  </si>
  <si>
    <t>Conxelado (Kg)</t>
  </si>
  <si>
    <t>Comercialización</t>
  </si>
  <si>
    <t>Torta forrada (Kg)</t>
  </si>
  <si>
    <t>Torta sen forrar (Kg)</t>
  </si>
  <si>
    <t>Viños da Terra</t>
  </si>
  <si>
    <t>Barbanza e Iria</t>
  </si>
  <si>
    <t>Betanzos</t>
  </si>
  <si>
    <t>Val do Miño-Ourense</t>
  </si>
  <si>
    <t>Augardentes e Licores Tradicionais de Galicia (I.X.P)</t>
  </si>
  <si>
    <t>Denominación de Orixe (D.O.P)</t>
  </si>
  <si>
    <t>Denominación de Orixe  (D.O.P)</t>
  </si>
  <si>
    <t>Grelos de Galicia. Ano 2016</t>
  </si>
  <si>
    <t>Viño. Ano 2017</t>
  </si>
  <si>
    <t>Total produción (Kg)</t>
  </si>
  <si>
    <t>Total produción (l)</t>
  </si>
  <si>
    <t>-</t>
  </si>
  <si>
    <t>Total calificado</t>
  </si>
  <si>
    <t>Ribeiras do Morrazo</t>
  </si>
  <si>
    <t>Viños</t>
  </si>
  <si>
    <t>Aguardentes e licores</t>
  </si>
  <si>
    <t>INDICE</t>
  </si>
  <si>
    <t>Aguardentes e licores tradicionais de Galicia. Ano 2017</t>
  </si>
  <si>
    <t>IXP Pataca</t>
  </si>
  <si>
    <t>Pataca. Ano 2017</t>
  </si>
  <si>
    <t>Ternera Gallega</t>
  </si>
  <si>
    <t>Ternera Gallega Suprema</t>
  </si>
  <si>
    <t>Ternera Gallega Anello</t>
  </si>
  <si>
    <t>Tenreira. Ano 2017</t>
  </si>
  <si>
    <t>IXP Ternera Gallega</t>
  </si>
  <si>
    <t>Lacón. Ano 2017</t>
  </si>
  <si>
    <t>Queixo. Ano 2017</t>
  </si>
  <si>
    <t>Queixos</t>
  </si>
  <si>
    <t>IXP Mel de Galicia</t>
  </si>
  <si>
    <t>Produción (Uds)</t>
  </si>
  <si>
    <t>DOP Queixo Tetilla</t>
  </si>
  <si>
    <t xml:space="preserve">DOP  Arzúa-Ulloa </t>
  </si>
  <si>
    <t>Arzúa-Ulloa</t>
  </si>
  <si>
    <t>Arzúa-Ulloa de granxa</t>
  </si>
  <si>
    <t>Arzúa-Ulloa Curado</t>
  </si>
  <si>
    <t>Tipo de queixo</t>
  </si>
  <si>
    <t>Mel. Ano 2017</t>
  </si>
  <si>
    <t>Agricultura ecolóxica. Ano 2017</t>
  </si>
  <si>
    <t>CR Agricutura Ecolóxica de Galicia</t>
  </si>
  <si>
    <t>Pan de Cea. Ano 2017</t>
  </si>
  <si>
    <t>CR Agricultura Ecolóxica de Galicia</t>
  </si>
  <si>
    <t>IXP Pan de Cea</t>
  </si>
  <si>
    <t>A Mariña Occidental</t>
  </si>
  <si>
    <t>A Mariña Central</t>
  </si>
  <si>
    <t>A Mariña Oriental</t>
  </si>
  <si>
    <t>Totais</t>
  </si>
  <si>
    <t>Faba de Lourenzá. Ano 2017</t>
  </si>
  <si>
    <t>IXP Grelos de Galicia</t>
  </si>
  <si>
    <t>Grelos de Galicia. Ano 2017</t>
  </si>
  <si>
    <t>Castaña de Galicia. Ano 2017</t>
  </si>
  <si>
    <t>Pemento de Herbón. Ano 2017</t>
  </si>
  <si>
    <t>DOP Pemento de Herbón</t>
  </si>
  <si>
    <t>IXP Pemento do Couto</t>
  </si>
  <si>
    <t>Pemento de Mougán. Ano 2017</t>
  </si>
  <si>
    <t>IXP Pemento da Arnoia</t>
  </si>
  <si>
    <t>IX P Pemento de Mougán</t>
  </si>
  <si>
    <t>Pemento da Arnoia. Ano 2017</t>
  </si>
  <si>
    <t>IXP Pemento de Oímbra</t>
  </si>
  <si>
    <t>Tarta de Santiago. Ano 2017</t>
  </si>
  <si>
    <t>IXP Faba de Lourenzá</t>
  </si>
  <si>
    <t>IXP Castaña de Galicia</t>
  </si>
  <si>
    <t>IXP Pemento Arnoia</t>
  </si>
  <si>
    <t>IXP Pemento de Mougán</t>
  </si>
  <si>
    <t>IXP Tarta de Santiago</t>
  </si>
  <si>
    <t>Pemento do Couto. Ano 2017</t>
  </si>
  <si>
    <t>Pemento de Oímbra. Ano 2017</t>
  </si>
  <si>
    <t>Viños, aguardentes e licores tradicionais</t>
  </si>
  <si>
    <t>IXP Lacón Gallego</t>
  </si>
  <si>
    <t>Produtos cárnicos</t>
  </si>
  <si>
    <t>Produos de orixe vexetal</t>
  </si>
  <si>
    <t>Panadería e repostería</t>
  </si>
  <si>
    <t>Queixos e mel</t>
  </si>
  <si>
    <t>Agricultura ecolóxica</t>
  </si>
  <si>
    <t>IXProtexida Pataca de Galicia</t>
  </si>
  <si>
    <t>PRODUTOS GALEGOS DE CALIDADE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</si>
</sst>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__"/>
    <numFmt numFmtId="165" formatCode="#,##0&quot;   &quot;"/>
    <numFmt numFmtId="166" formatCode="#,##0__&quot;   &quot;"/>
    <numFmt numFmtId="167" formatCode="#,##0&quot;       &quot;"/>
    <numFmt numFmtId="169" formatCode="#,##0&quot;     &quot;"/>
    <numFmt numFmtId="170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rgb="FFB1A0C7"/>
        <bgColor indexed="4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5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1499679555650502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0" tint="-0.14996795556505021"/>
      </right>
      <top style="hair">
        <color auto="1"/>
      </top>
      <bottom/>
      <diagonal/>
    </border>
    <border>
      <left style="hair">
        <color auto="1"/>
      </left>
      <right style="thin">
        <color theme="0" tint="-0.14996795556505021"/>
      </right>
      <top/>
      <bottom/>
      <diagonal/>
    </border>
    <border>
      <left style="hair">
        <color auto="1"/>
      </left>
      <right style="thin">
        <color theme="0" tint="-0.1499679555650502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hair">
        <color indexed="8"/>
      </right>
      <top style="thin">
        <color theme="0"/>
      </top>
      <bottom/>
      <diagonal/>
    </border>
    <border>
      <left style="thin">
        <color theme="0"/>
      </left>
      <right style="hair">
        <color indexed="8"/>
      </right>
      <top/>
      <bottom style="thin">
        <color theme="0"/>
      </bottom>
      <diagonal/>
    </border>
    <border>
      <left style="thin">
        <color theme="0"/>
      </left>
      <right/>
      <top style="hair">
        <color indexed="8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4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8" fillId="14" borderId="9" applyNumberFormat="0" applyAlignment="0" applyProtection="0"/>
    <xf numFmtId="0" fontId="9" fillId="15" borderId="10" applyNumberFormat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2" fillId="10" borderId="9" applyNumberFormat="0" applyAlignment="0" applyProtection="0"/>
    <xf numFmtId="0" fontId="13" fillId="20" borderId="0" applyNumberFormat="0" applyBorder="0" applyAlignment="0" applyProtection="0"/>
    <xf numFmtId="0" fontId="14" fillId="10" borderId="0" applyNumberFormat="0" applyBorder="0" applyAlignment="0" applyProtection="0"/>
    <xf numFmtId="0" fontId="4" fillId="7" borderId="12" applyNumberFormat="0" applyAlignment="0" applyProtection="0"/>
    <xf numFmtId="0" fontId="15" fillId="14" borderId="13" applyNumberFormat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1" fillId="0" borderId="16" applyNumberFormat="0" applyFill="0" applyAlignment="0" applyProtection="0"/>
    <xf numFmtId="0" fontId="19" fillId="0" borderId="17" applyNumberFormat="0" applyFill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1" applyFont="1"/>
    <xf numFmtId="0" fontId="20" fillId="0" borderId="0" xfId="0" applyFont="1"/>
    <xf numFmtId="0" fontId="2" fillId="0" borderId="0" xfId="1" applyFont="1"/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9" fontId="1" fillId="0" borderId="5" xfId="0" applyNumberFormat="1" applyFont="1" applyBorder="1" applyAlignment="1">
      <alignment vertical="center"/>
    </xf>
    <xf numFmtId="169" fontId="1" fillId="0" borderId="7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169" fontId="1" fillId="0" borderId="3" xfId="0" applyNumberFormat="1" applyFont="1" applyBorder="1" applyAlignment="1">
      <alignment vertical="center"/>
    </xf>
    <xf numFmtId="3" fontId="20" fillId="0" borderId="20" xfId="0" applyNumberFormat="1" applyFont="1" applyBorder="1"/>
    <xf numFmtId="3" fontId="21" fillId="0" borderId="22" xfId="0" applyNumberFormat="1" applyFont="1" applyBorder="1"/>
    <xf numFmtId="3" fontId="20" fillId="0" borderId="23" xfId="0" applyNumberFormat="1" applyFont="1" applyBorder="1"/>
    <xf numFmtId="3" fontId="21" fillId="0" borderId="20" xfId="0" applyNumberFormat="1" applyFont="1" applyBorder="1"/>
    <xf numFmtId="4" fontId="20" fillId="0" borderId="20" xfId="0" applyNumberFormat="1" applyFont="1" applyBorder="1"/>
    <xf numFmtId="4" fontId="21" fillId="0" borderId="20" xfId="0" applyNumberFormat="1" applyFont="1" applyBorder="1"/>
    <xf numFmtId="0" fontId="1" fillId="0" borderId="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1" fillId="0" borderId="0" xfId="0" applyFont="1"/>
    <xf numFmtId="0" fontId="20" fillId="4" borderId="20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7" xfId="0" applyFont="1" applyFill="1" applyBorder="1"/>
    <xf numFmtId="0" fontId="21" fillId="0" borderId="26" xfId="0" applyFont="1" applyFill="1" applyBorder="1" applyAlignment="1">
      <alignment horizontal="center"/>
    </xf>
    <xf numFmtId="0" fontId="22" fillId="0" borderId="0" xfId="0" applyFont="1"/>
    <xf numFmtId="3" fontId="20" fillId="0" borderId="20" xfId="0" applyNumberFormat="1" applyFont="1" applyBorder="1" applyAlignment="1">
      <alignment horizontal="center"/>
    </xf>
    <xf numFmtId="169" fontId="2" fillId="0" borderId="6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vertical="center"/>
    </xf>
    <xf numFmtId="169" fontId="2" fillId="0" borderId="8" xfId="0" applyNumberFormat="1" applyFont="1" applyBorder="1" applyAlignment="1">
      <alignment vertical="center"/>
    </xf>
    <xf numFmtId="0" fontId="21" fillId="0" borderId="20" xfId="0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0" fontId="20" fillId="3" borderId="28" xfId="0" applyFont="1" applyFill="1" applyBorder="1" applyAlignment="1">
      <alignment wrapText="1"/>
    </xf>
    <xf numFmtId="0" fontId="1" fillId="0" borderId="36" xfId="0" applyFont="1" applyFill="1" applyBorder="1" applyAlignment="1">
      <alignment horizontal="center" vertical="center"/>
    </xf>
    <xf numFmtId="164" fontId="1" fillId="24" borderId="36" xfId="0" applyNumberFormat="1" applyFont="1" applyFill="1" applyBorder="1" applyAlignment="1">
      <alignment horizontal="center" vertical="center" wrapText="1"/>
    </xf>
    <xf numFmtId="1" fontId="1" fillId="22" borderId="36" xfId="0" applyNumberFormat="1" applyFont="1" applyFill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" fontId="1" fillId="23" borderId="36" xfId="0" applyNumberFormat="1" applyFont="1" applyFill="1" applyBorder="1" applyAlignment="1">
      <alignment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23" borderId="36" xfId="0" applyNumberFormat="1" applyFont="1" applyFill="1" applyBorder="1" applyAlignment="1">
      <alignment vertical="center"/>
    </xf>
    <xf numFmtId="164" fontId="1" fillId="24" borderId="36" xfId="0" applyNumberFormat="1" applyFont="1" applyFill="1" applyBorder="1" applyAlignment="1">
      <alignment horizontal="center" vertical="center"/>
    </xf>
    <xf numFmtId="0" fontId="0" fillId="0" borderId="36" xfId="0" applyBorder="1"/>
    <xf numFmtId="165" fontId="2" fillId="0" borderId="36" xfId="0" applyNumberFormat="1" applyFont="1" applyBorder="1" applyAlignment="1">
      <alignment vertical="center"/>
    </xf>
    <xf numFmtId="165" fontId="1" fillId="0" borderId="36" xfId="0" applyNumberFormat="1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167" fontId="1" fillId="0" borderId="36" xfId="0" applyNumberFormat="1" applyFont="1" applyBorder="1" applyAlignment="1">
      <alignment vertical="center"/>
    </xf>
    <xf numFmtId="167" fontId="2" fillId="0" borderId="36" xfId="0" applyNumberFormat="1" applyFont="1" applyBorder="1" applyAlignment="1">
      <alignment vertical="center"/>
    </xf>
    <xf numFmtId="1" fontId="1" fillId="22" borderId="36" xfId="0" applyNumberFormat="1" applyFont="1" applyFill="1" applyBorder="1" applyAlignment="1">
      <alignment horizontal="left" vertical="center"/>
    </xf>
    <xf numFmtId="167" fontId="1" fillId="0" borderId="38" xfId="0" applyNumberFormat="1" applyFont="1" applyFill="1" applyBorder="1" applyAlignment="1">
      <alignment vertical="center"/>
    </xf>
    <xf numFmtId="0" fontId="20" fillId="3" borderId="25" xfId="0" applyFont="1" applyFill="1" applyBorder="1" applyAlignment="1">
      <alignment wrapText="1"/>
    </xf>
    <xf numFmtId="0" fontId="0" fillId="0" borderId="0" xfId="0" applyAlignment="1">
      <alignment wrapText="1"/>
    </xf>
    <xf numFmtId="167" fontId="1" fillId="0" borderId="0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4" fontId="1" fillId="24" borderId="36" xfId="0" applyNumberFormat="1" applyFont="1" applyFill="1" applyBorder="1" applyAlignment="1">
      <alignment horizontal="left" vertical="center" wrapText="1"/>
    </xf>
    <xf numFmtId="1" fontId="1" fillId="22" borderId="39" xfId="0" applyNumberFormat="1" applyFont="1" applyFill="1" applyBorder="1" applyAlignment="1">
      <alignment vertical="center"/>
    </xf>
    <xf numFmtId="1" fontId="1" fillId="22" borderId="40" xfId="0" applyNumberFormat="1" applyFont="1" applyFill="1" applyBorder="1" applyAlignment="1">
      <alignment vertical="center"/>
    </xf>
    <xf numFmtId="167" fontId="1" fillId="0" borderId="36" xfId="0" applyNumberFormat="1" applyFont="1" applyBorder="1" applyAlignment="1">
      <alignment horizontal="center" vertical="center"/>
    </xf>
    <xf numFmtId="164" fontId="1" fillId="24" borderId="41" xfId="0" applyNumberFormat="1" applyFont="1" applyFill="1" applyBorder="1" applyAlignment="1">
      <alignment horizontal="center" vertical="center" wrapText="1"/>
    </xf>
    <xf numFmtId="164" fontId="1" fillId="24" borderId="37" xfId="0" applyNumberFormat="1" applyFont="1" applyFill="1" applyBorder="1" applyAlignment="1">
      <alignment horizontal="center" vertical="center" wrapText="1"/>
    </xf>
    <xf numFmtId="164" fontId="1" fillId="24" borderId="37" xfId="0" applyNumberFormat="1" applyFont="1" applyFill="1" applyBorder="1" applyAlignment="1">
      <alignment horizontal="center" vertical="top" wrapText="1"/>
    </xf>
    <xf numFmtId="167" fontId="1" fillId="0" borderId="36" xfId="0" applyNumberFormat="1" applyFont="1" applyBorder="1" applyAlignment="1">
      <alignment horizontal="right" vertical="center"/>
    </xf>
    <xf numFmtId="164" fontId="3" fillId="22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170" fontId="0" fillId="0" borderId="0" xfId="42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4" fontId="1" fillId="24" borderId="44" xfId="0" applyNumberFormat="1" applyFont="1" applyFill="1" applyBorder="1" applyAlignment="1">
      <alignment horizontal="center" vertical="center" wrapText="1"/>
    </xf>
    <xf numFmtId="170" fontId="0" fillId="0" borderId="0" xfId="42" applyNumberFormat="1" applyFont="1" applyAlignment="1">
      <alignment horizontal="center" vertical="center"/>
    </xf>
    <xf numFmtId="170" fontId="22" fillId="0" borderId="0" xfId="42" applyNumberFormat="1" applyFont="1" applyAlignment="1">
      <alignment horizontal="center" vertical="center"/>
    </xf>
    <xf numFmtId="1" fontId="1" fillId="22" borderId="51" xfId="0" applyNumberFormat="1" applyFont="1" applyFill="1" applyBorder="1" applyAlignment="1">
      <alignment vertical="center"/>
    </xf>
    <xf numFmtId="1" fontId="1" fillId="22" borderId="35" xfId="0" applyNumberFormat="1" applyFont="1" applyFill="1" applyBorder="1" applyAlignment="1">
      <alignment vertical="center"/>
    </xf>
    <xf numFmtId="3" fontId="21" fillId="22" borderId="20" xfId="0" applyNumberFormat="1" applyFont="1" applyFill="1" applyBorder="1"/>
    <xf numFmtId="4" fontId="21" fillId="22" borderId="20" xfId="0" applyNumberFormat="1" applyFont="1" applyFill="1" applyBorder="1"/>
    <xf numFmtId="164" fontId="3" fillId="21" borderId="36" xfId="1" applyNumberFormat="1" applyFont="1" applyFill="1" applyBorder="1" applyAlignment="1">
      <alignment horizontal="center" vertical="center"/>
    </xf>
    <xf numFmtId="3" fontId="1" fillId="0" borderId="36" xfId="1" applyNumberFormat="1" applyFont="1" applyBorder="1"/>
    <xf numFmtId="0" fontId="20" fillId="0" borderId="37" xfId="0" applyFont="1" applyFill="1" applyBorder="1"/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36" xfId="0" applyNumberFormat="1" applyFont="1" applyBorder="1" applyAlignment="1">
      <alignment horizontal="center"/>
    </xf>
    <xf numFmtId="0" fontId="0" fillId="0" borderId="0" xfId="0" applyBorder="1"/>
    <xf numFmtId="170" fontId="20" fillId="0" borderId="36" xfId="42" applyNumberFormat="1" applyFont="1" applyBorder="1" applyAlignment="1">
      <alignment horizontal="center"/>
    </xf>
    <xf numFmtId="170" fontId="0" fillId="0" borderId="36" xfId="42" applyNumberFormat="1" applyFont="1" applyBorder="1"/>
    <xf numFmtId="43" fontId="20" fillId="0" borderId="36" xfId="42" applyNumberFormat="1" applyFont="1" applyBorder="1" applyAlignment="1">
      <alignment horizontal="center"/>
    </xf>
    <xf numFmtId="43" fontId="0" fillId="0" borderId="36" xfId="42" applyNumberFormat="1" applyFont="1" applyBorder="1"/>
    <xf numFmtId="0" fontId="20" fillId="0" borderId="36" xfId="0" applyFont="1" applyBorder="1"/>
    <xf numFmtId="0" fontId="21" fillId="0" borderId="36" xfId="0" applyFont="1" applyFill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0" fillId="23" borderId="36" xfId="0" applyFont="1" applyFill="1" applyBorder="1" applyAlignment="1">
      <alignment wrapText="1"/>
    </xf>
    <xf numFmtId="3" fontId="21" fillId="0" borderId="36" xfId="0" applyNumberFormat="1" applyFont="1" applyBorder="1" applyAlignment="1">
      <alignment horizontal="center"/>
    </xf>
    <xf numFmtId="0" fontId="3" fillId="22" borderId="36" xfId="0" applyFont="1" applyFill="1" applyBorder="1" applyAlignment="1">
      <alignment horizontal="center"/>
    </xf>
    <xf numFmtId="0" fontId="26" fillId="0" borderId="0" xfId="43"/>
    <xf numFmtId="0" fontId="20" fillId="23" borderId="36" xfId="0" applyFont="1" applyFill="1" applyBorder="1" applyAlignment="1">
      <alignment horizontal="center"/>
    </xf>
    <xf numFmtId="0" fontId="20" fillId="23" borderId="36" xfId="0" applyFont="1" applyFill="1" applyBorder="1" applyAlignment="1"/>
    <xf numFmtId="0" fontId="20" fillId="0" borderId="37" xfId="0" applyFont="1" applyBorder="1"/>
    <xf numFmtId="0" fontId="0" fillId="0" borderId="36" xfId="0" applyBorder="1" applyAlignment="1">
      <alignment horizontal="center"/>
    </xf>
    <xf numFmtId="3" fontId="22" fillId="0" borderId="36" xfId="0" applyNumberFormat="1" applyFont="1" applyBorder="1"/>
    <xf numFmtId="3" fontId="0" fillId="0" borderId="36" xfId="0" applyNumberFormat="1" applyBorder="1" applyAlignment="1">
      <alignment horizontal="center"/>
    </xf>
    <xf numFmtId="4" fontId="20" fillId="0" borderId="36" xfId="0" applyNumberFormat="1" applyFon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22" fillId="0" borderId="36" xfId="0" applyNumberFormat="1" applyFont="1" applyBorder="1"/>
    <xf numFmtId="0" fontId="20" fillId="23" borderId="36" xfId="0" applyFont="1" applyFill="1" applyBorder="1"/>
    <xf numFmtId="4" fontId="21" fillId="0" borderId="36" xfId="0" applyNumberFormat="1" applyFont="1" applyBorder="1" applyAlignment="1">
      <alignment horizontal="center"/>
    </xf>
    <xf numFmtId="0" fontId="20" fillId="22" borderId="36" xfId="0" applyFont="1" applyFill="1" applyBorder="1" applyAlignment="1"/>
    <xf numFmtId="164" fontId="3" fillId="21" borderId="36" xfId="0" applyNumberFormat="1" applyFont="1" applyFill="1" applyBorder="1" applyAlignment="1">
      <alignment horizontal="center" vertical="center"/>
    </xf>
    <xf numFmtId="1" fontId="1" fillId="22" borderId="36" xfId="0" applyNumberFormat="1" applyFont="1" applyFill="1" applyBorder="1" applyAlignment="1">
      <alignment horizontal="center" vertical="center" wrapText="1"/>
    </xf>
    <xf numFmtId="1" fontId="1" fillId="22" borderId="36" xfId="0" applyNumberFormat="1" applyFont="1" applyFill="1" applyBorder="1" applyAlignment="1">
      <alignment horizontal="center" vertical="center"/>
    </xf>
    <xf numFmtId="164" fontId="3" fillId="22" borderId="37" xfId="0" applyNumberFormat="1" applyFont="1" applyFill="1" applyBorder="1" applyAlignment="1">
      <alignment horizontal="center" vertical="center"/>
    </xf>
    <xf numFmtId="1" fontId="1" fillId="22" borderId="39" xfId="0" applyNumberFormat="1" applyFont="1" applyFill="1" applyBorder="1" applyAlignment="1">
      <alignment horizontal="left" vertical="center"/>
    </xf>
    <xf numFmtId="1" fontId="1" fillId="22" borderId="40" xfId="0" applyNumberFormat="1" applyFont="1" applyFill="1" applyBorder="1" applyAlignment="1">
      <alignment horizontal="left" vertical="center"/>
    </xf>
    <xf numFmtId="164" fontId="3" fillId="22" borderId="39" xfId="0" applyNumberFormat="1" applyFont="1" applyFill="1" applyBorder="1" applyAlignment="1">
      <alignment horizontal="left" vertical="center"/>
    </xf>
    <xf numFmtId="164" fontId="3" fillId="22" borderId="40" xfId="0" applyNumberFormat="1" applyFont="1" applyFill="1" applyBorder="1" applyAlignment="1">
      <alignment horizontal="left" vertical="center"/>
    </xf>
    <xf numFmtId="164" fontId="3" fillId="22" borderId="42" xfId="0" applyNumberFormat="1" applyFont="1" applyFill="1" applyBorder="1" applyAlignment="1">
      <alignment horizontal="center" vertical="center"/>
    </xf>
    <xf numFmtId="164" fontId="3" fillId="22" borderId="43" xfId="0" applyNumberFormat="1" applyFont="1" applyFill="1" applyBorder="1" applyAlignment="1">
      <alignment horizontal="center" vertical="center"/>
    </xf>
    <xf numFmtId="164" fontId="3" fillId="22" borderId="0" xfId="0" applyNumberFormat="1" applyFont="1" applyFill="1" applyBorder="1" applyAlignment="1">
      <alignment horizontal="left" vertical="center"/>
    </xf>
    <xf numFmtId="164" fontId="3" fillId="22" borderId="45" xfId="0" applyNumberFormat="1" applyFont="1" applyFill="1" applyBorder="1" applyAlignment="1">
      <alignment horizontal="left" vertical="center"/>
    </xf>
    <xf numFmtId="164" fontId="3" fillId="22" borderId="46" xfId="0" applyNumberFormat="1" applyFont="1" applyFill="1" applyBorder="1" applyAlignment="1">
      <alignment horizontal="left" vertical="center"/>
    </xf>
    <xf numFmtId="164" fontId="3" fillId="22" borderId="47" xfId="0" applyNumberFormat="1" applyFont="1" applyFill="1" applyBorder="1" applyAlignment="1">
      <alignment horizontal="left" vertical="center"/>
    </xf>
    <xf numFmtId="164" fontId="1" fillId="24" borderId="46" xfId="0" applyNumberFormat="1" applyFont="1" applyFill="1" applyBorder="1" applyAlignment="1">
      <alignment horizontal="center" vertical="center" wrapText="1"/>
    </xf>
    <xf numFmtId="164" fontId="1" fillId="24" borderId="48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1" fontId="1" fillId="22" borderId="49" xfId="0" applyNumberFormat="1" applyFont="1" applyFill="1" applyBorder="1" applyAlignment="1">
      <alignment horizontal="left" vertical="center"/>
    </xf>
    <xf numFmtId="1" fontId="1" fillId="22" borderId="50" xfId="0" applyNumberFormat="1" applyFont="1" applyFill="1" applyBorder="1" applyAlignment="1">
      <alignment horizontal="left" vertical="center"/>
    </xf>
    <xf numFmtId="1" fontId="1" fillId="22" borderId="44" xfId="0" applyNumberFormat="1" applyFont="1" applyFill="1" applyBorder="1" applyAlignment="1">
      <alignment horizontal="center" vertical="center"/>
    </xf>
    <xf numFmtId="1" fontId="1" fillId="22" borderId="18" xfId="0" applyNumberFormat="1" applyFont="1" applyFill="1" applyBorder="1" applyAlignment="1">
      <alignment horizontal="center" vertical="center"/>
    </xf>
    <xf numFmtId="0" fontId="20" fillId="23" borderId="20" xfId="0" applyFont="1" applyFill="1" applyBorder="1" applyAlignment="1">
      <alignment wrapText="1"/>
    </xf>
    <xf numFmtId="0" fontId="21" fillId="22" borderId="20" xfId="0" applyFont="1" applyFill="1" applyBorder="1" applyAlignment="1">
      <alignment wrapText="1"/>
    </xf>
    <xf numFmtId="0" fontId="3" fillId="25" borderId="20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20" fillId="23" borderId="29" xfId="0" applyFont="1" applyFill="1" applyBorder="1" applyAlignment="1">
      <alignment wrapText="1"/>
    </xf>
    <xf numFmtId="0" fontId="20" fillId="23" borderId="34" xfId="0" applyFont="1" applyFill="1" applyBorder="1" applyAlignment="1">
      <alignment wrapText="1"/>
    </xf>
    <xf numFmtId="0" fontId="20" fillId="23" borderId="30" xfId="0" applyFont="1" applyFill="1" applyBorder="1" applyAlignment="1">
      <alignment wrapText="1"/>
    </xf>
    <xf numFmtId="0" fontId="1" fillId="23" borderId="36" xfId="1" applyFont="1" applyFill="1" applyBorder="1" applyAlignment="1"/>
    <xf numFmtId="0" fontId="1" fillId="23" borderId="36" xfId="1" applyFont="1" applyFill="1" applyBorder="1" applyAlignment="1">
      <alignment horizontal="left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20" fillId="22" borderId="36" xfId="0" applyFont="1" applyFill="1" applyBorder="1" applyAlignment="1"/>
    <xf numFmtId="0" fontId="20" fillId="22" borderId="36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0" fillId="3" borderId="24" xfId="0" applyFont="1" applyFill="1" applyBorder="1" applyAlignment="1"/>
    <xf numFmtId="0" fontId="20" fillId="3" borderId="25" xfId="0" applyFont="1" applyFill="1" applyBorder="1" applyAlignment="1"/>
    <xf numFmtId="0" fontId="20" fillId="3" borderId="29" xfId="0" applyFont="1" applyFill="1" applyBorder="1" applyAlignment="1"/>
    <xf numFmtId="0" fontId="0" fillId="0" borderId="30" xfId="0" applyBorder="1" applyAlignment="1"/>
    <xf numFmtId="0" fontId="20" fillId="3" borderId="24" xfId="0" applyFont="1" applyFill="1" applyBorder="1" applyAlignment="1">
      <alignment wrapText="1"/>
    </xf>
    <xf numFmtId="0" fontId="20" fillId="3" borderId="25" xfId="0" applyFont="1" applyFill="1" applyBorder="1" applyAlignment="1">
      <alignment wrapText="1"/>
    </xf>
    <xf numFmtId="0" fontId="20" fillId="22" borderId="36" xfId="0" applyFont="1" applyFill="1" applyBorder="1" applyAlignment="1">
      <alignment vertical="center" wrapText="1"/>
    </xf>
    <xf numFmtId="0" fontId="0" fillId="22" borderId="36" xfId="0" applyFill="1" applyBorder="1" applyAlignment="1">
      <alignment vertical="center" wrapText="1"/>
    </xf>
    <xf numFmtId="0" fontId="20" fillId="22" borderId="36" xfId="0" applyFont="1" applyFill="1" applyBorder="1" applyAlignment="1">
      <alignment wrapText="1"/>
    </xf>
    <xf numFmtId="164" fontId="3" fillId="22" borderId="36" xfId="0" applyNumberFormat="1" applyFont="1" applyFill="1" applyBorder="1" applyAlignment="1">
      <alignment horizontal="center" vertical="center"/>
    </xf>
    <xf numFmtId="0" fontId="0" fillId="22" borderId="36" xfId="0" applyFill="1" applyBorder="1" applyAlignment="1"/>
    <xf numFmtId="0" fontId="20" fillId="22" borderId="36" xfId="0" applyFont="1" applyFill="1" applyBorder="1" applyAlignment="1">
      <alignment vertical="center"/>
    </xf>
    <xf numFmtId="0" fontId="0" fillId="22" borderId="36" xfId="0" applyFill="1" applyBorder="1" applyAlignment="1">
      <alignment vertical="center"/>
    </xf>
    <xf numFmtId="0" fontId="3" fillId="22" borderId="36" xfId="0" applyFont="1" applyFill="1" applyBorder="1" applyAlignment="1">
      <alignment horizontal="center"/>
    </xf>
    <xf numFmtId="0" fontId="0" fillId="22" borderId="36" xfId="0" applyFill="1" applyBorder="1" applyAlignment="1">
      <alignment horizontal="center"/>
    </xf>
    <xf numFmtId="0" fontId="3" fillId="22" borderId="37" xfId="0" applyFont="1" applyFill="1" applyBorder="1" applyAlignment="1">
      <alignment horizontal="center"/>
    </xf>
    <xf numFmtId="0" fontId="0" fillId="22" borderId="37" xfId="0" applyFill="1" applyBorder="1" applyAlignment="1">
      <alignment horizontal="center"/>
    </xf>
    <xf numFmtId="0" fontId="20" fillId="22" borderId="36" xfId="0" applyFont="1" applyFill="1" applyBorder="1" applyAlignment="1">
      <alignment horizontal="left"/>
    </xf>
    <xf numFmtId="0" fontId="20" fillId="22" borderId="36" xfId="0" applyFont="1" applyFill="1" applyBorder="1" applyAlignment="1">
      <alignment horizontal="center" vertical="center" wrapText="1"/>
    </xf>
    <xf numFmtId="0" fontId="20" fillId="22" borderId="48" xfId="0" applyFont="1" applyFill="1" applyBorder="1" applyAlignment="1">
      <alignment horizontal="center" vertical="center"/>
    </xf>
    <xf numFmtId="0" fontId="20" fillId="22" borderId="0" xfId="0" applyFont="1" applyFill="1" applyBorder="1" applyAlignment="1">
      <alignment horizontal="center" vertical="center"/>
    </xf>
    <xf numFmtId="3" fontId="20" fillId="23" borderId="36" xfId="0" applyNumberFormat="1" applyFont="1" applyFill="1" applyBorder="1" applyAlignment="1">
      <alignment horizontal="center"/>
    </xf>
    <xf numFmtId="3" fontId="21" fillId="23" borderId="36" xfId="0" applyNumberFormat="1" applyFont="1" applyFill="1" applyBorder="1" applyAlignment="1">
      <alignment horizontal="center"/>
    </xf>
    <xf numFmtId="0" fontId="26" fillId="23" borderId="40" xfId="43" applyFill="1" applyBorder="1"/>
    <xf numFmtId="0" fontId="0" fillId="23" borderId="39" xfId="0" applyFill="1" applyBorder="1" applyAlignment="1">
      <alignment horizontal="center" vertical="center"/>
    </xf>
    <xf numFmtId="0" fontId="0" fillId="23" borderId="46" xfId="0" applyFill="1" applyBorder="1" applyAlignment="1">
      <alignment horizontal="center" vertical="center" wrapText="1"/>
    </xf>
    <xf numFmtId="0" fontId="0" fillId="23" borderId="42" xfId="0" applyFill="1" applyBorder="1" applyAlignment="1">
      <alignment horizontal="center" vertical="center" wrapText="1"/>
    </xf>
    <xf numFmtId="0" fontId="0" fillId="23" borderId="39" xfId="0" applyFill="1" applyBorder="1" applyAlignment="1">
      <alignment horizontal="center" vertical="center"/>
    </xf>
    <xf numFmtId="0" fontId="0" fillId="25" borderId="0" xfId="0" applyFill="1"/>
    <xf numFmtId="0" fontId="0" fillId="25" borderId="39" xfId="0" applyFill="1" applyBorder="1" applyAlignment="1">
      <alignment horizontal="center" vertical="center"/>
    </xf>
    <xf numFmtId="0" fontId="26" fillId="25" borderId="40" xfId="43" applyFill="1" applyBorder="1"/>
    <xf numFmtId="0" fontId="0" fillId="25" borderId="42" xfId="0" applyFill="1" applyBorder="1" applyAlignment="1">
      <alignment horizontal="center" vertical="center" wrapText="1"/>
    </xf>
    <xf numFmtId="0" fontId="0" fillId="25" borderId="40" xfId="0" applyFill="1" applyBorder="1"/>
    <xf numFmtId="164" fontId="3" fillId="21" borderId="39" xfId="0" applyNumberFormat="1" applyFont="1" applyFill="1" applyBorder="1" applyAlignment="1">
      <alignment horizontal="center" vertical="center"/>
    </xf>
    <xf numFmtId="164" fontId="3" fillId="21" borderId="52" xfId="0" applyNumberFormat="1" applyFont="1" applyFill="1" applyBorder="1" applyAlignment="1">
      <alignment horizontal="center" vertical="center"/>
    </xf>
    <xf numFmtId="164" fontId="3" fillId="21" borderId="40" xfId="0" applyNumberFormat="1" applyFont="1" applyFill="1" applyBorder="1" applyAlignment="1">
      <alignment horizontal="center" vertical="center"/>
    </xf>
    <xf numFmtId="0" fontId="0" fillId="22" borderId="41" xfId="0" applyFill="1" applyBorder="1" applyAlignment="1">
      <alignment horizontal="center"/>
    </xf>
    <xf numFmtId="0" fontId="0" fillId="22" borderId="38" xfId="0" applyFill="1" applyBorder="1" applyAlignment="1">
      <alignment horizontal="center"/>
    </xf>
    <xf numFmtId="0" fontId="27" fillId="22" borderId="0" xfId="0" applyFont="1" applyFill="1" applyAlignment="1">
      <alignment horizontal="center"/>
    </xf>
    <xf numFmtId="167" fontId="1" fillId="23" borderId="36" xfId="0" applyNumberFormat="1" applyFont="1" applyFill="1" applyBorder="1" applyAlignment="1">
      <alignment vertical="center"/>
    </xf>
    <xf numFmtId="167" fontId="2" fillId="23" borderId="36" xfId="0" applyNumberFormat="1" applyFont="1" applyFill="1" applyBorder="1" applyAlignment="1">
      <alignment vertical="center"/>
    </xf>
    <xf numFmtId="164" fontId="1" fillId="24" borderId="47" xfId="0" applyNumberFormat="1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/>
    </xf>
    <xf numFmtId="0" fontId="1" fillId="25" borderId="0" xfId="0" applyFont="1" applyFill="1" applyBorder="1" applyAlignment="1">
      <alignment vertical="center"/>
    </xf>
    <xf numFmtId="0" fontId="1" fillId="25" borderId="0" xfId="0" applyFont="1" applyFill="1" applyBorder="1"/>
    <xf numFmtId="164" fontId="3" fillId="26" borderId="0" xfId="0" applyNumberFormat="1" applyFont="1" applyFill="1" applyBorder="1" applyAlignment="1">
      <alignment horizontal="center" vertical="center"/>
    </xf>
    <xf numFmtId="164" fontId="1" fillId="26" borderId="0" xfId="0" applyNumberFormat="1" applyFont="1" applyFill="1" applyBorder="1" applyAlignment="1">
      <alignment horizontal="center" vertical="center"/>
    </xf>
    <xf numFmtId="164" fontId="1" fillId="26" borderId="0" xfId="0" applyNumberFormat="1" applyFont="1" applyFill="1" applyBorder="1" applyAlignment="1">
      <alignment vertical="center"/>
    </xf>
    <xf numFmtId="0" fontId="0" fillId="25" borderId="0" xfId="0" applyFill="1" applyBorder="1"/>
    <xf numFmtId="1" fontId="1" fillId="25" borderId="0" xfId="0" applyNumberFormat="1" applyFont="1" applyFill="1" applyBorder="1" applyAlignment="1">
      <alignment vertical="center"/>
    </xf>
    <xf numFmtId="167" fontId="1" fillId="25" borderId="0" xfId="0" applyNumberFormat="1" applyFont="1" applyFill="1" applyBorder="1" applyAlignment="1">
      <alignment vertical="center"/>
    </xf>
    <xf numFmtId="167" fontId="1" fillId="25" borderId="0" xfId="0" applyNumberFormat="1" applyFont="1" applyFill="1" applyBorder="1" applyAlignment="1">
      <alignment horizontal="right" vertical="center"/>
    </xf>
    <xf numFmtId="1" fontId="1" fillId="25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22" borderId="0" xfId="0" applyFont="1" applyFill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43" builtinId="8"/>
    <cellStyle name="Incorrecto 2" xfId="32"/>
    <cellStyle name="Millares" xfId="42" builtinId="3"/>
    <cellStyle name="Neutral 2" xfId="33"/>
    <cellStyle name="Normal" xfId="0" builtinId="0"/>
    <cellStyle name="Normal 2" xfId="1"/>
    <cellStyle name="Notas 2" xfId="34"/>
    <cellStyle name="Salida 2" xfId="35"/>
    <cellStyle name="Texto de advertencia 2" xfId="36"/>
    <cellStyle name="Texto explicativo 2" xfId="37"/>
    <cellStyle name="Título 1 1" xfId="38"/>
    <cellStyle name="Título 2 2" xfId="39"/>
    <cellStyle name="Título 3 2" xfId="40"/>
    <cellStyle name="Total 2" xfId="41"/>
  </cellStyles>
  <dxfs count="0"/>
  <tableStyles count="0" defaultTableStyle="TableStyleMedium2" defaultPivotStyle="PivotStyleLight16"/>
  <colors>
    <mruColors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D5" sqref="D5"/>
    </sheetView>
  </sheetViews>
  <sheetFormatPr baseColWidth="10" defaultRowHeight="15" x14ac:dyDescent="0.25"/>
  <cols>
    <col min="1" max="1" width="39.42578125" customWidth="1"/>
    <col min="2" max="2" width="32.85546875" customWidth="1"/>
  </cols>
  <sheetData>
    <row r="1" spans="1:5" ht="18.75" x14ac:dyDescent="0.3">
      <c r="A1" s="206" t="s">
        <v>167</v>
      </c>
      <c r="B1" s="206"/>
    </row>
    <row r="2" spans="1:5" ht="18.75" x14ac:dyDescent="0.3">
      <c r="A2" s="205"/>
      <c r="B2" s="205"/>
    </row>
    <row r="3" spans="1:5" x14ac:dyDescent="0.25">
      <c r="B3" s="190" t="s">
        <v>109</v>
      </c>
    </row>
    <row r="5" spans="1:5" x14ac:dyDescent="0.25">
      <c r="A5" s="177" t="s">
        <v>159</v>
      </c>
      <c r="B5" s="175" t="s">
        <v>107</v>
      </c>
    </row>
    <row r="6" spans="1:5" x14ac:dyDescent="0.25">
      <c r="A6" s="178"/>
      <c r="B6" s="175" t="s">
        <v>108</v>
      </c>
    </row>
    <row r="7" spans="1:5" ht="6.75" customHeight="1" x14ac:dyDescent="0.25">
      <c r="A7" s="183"/>
      <c r="B7" s="182"/>
    </row>
    <row r="8" spans="1:5" x14ac:dyDescent="0.25">
      <c r="A8" s="176" t="s">
        <v>161</v>
      </c>
      <c r="B8" s="175" t="s">
        <v>117</v>
      </c>
    </row>
    <row r="9" spans="1:5" x14ac:dyDescent="0.25">
      <c r="A9" s="176"/>
      <c r="B9" s="175" t="s">
        <v>160</v>
      </c>
      <c r="E9" s="180"/>
    </row>
    <row r="10" spans="1:5" ht="6.75" customHeight="1" x14ac:dyDescent="0.25">
      <c r="A10" s="181"/>
      <c r="B10" s="182"/>
      <c r="E10" s="180"/>
    </row>
    <row r="11" spans="1:5" x14ac:dyDescent="0.25">
      <c r="A11" s="176" t="s">
        <v>164</v>
      </c>
      <c r="B11" s="175" t="s">
        <v>120</v>
      </c>
    </row>
    <row r="12" spans="1:5" x14ac:dyDescent="0.25">
      <c r="A12" s="176"/>
      <c r="B12" s="175" t="s">
        <v>121</v>
      </c>
    </row>
    <row r="13" spans="1:5" ht="6.75" customHeight="1" x14ac:dyDescent="0.25">
      <c r="A13" s="181"/>
      <c r="B13" s="182"/>
    </row>
    <row r="14" spans="1:5" x14ac:dyDescent="0.25">
      <c r="A14" s="179" t="s">
        <v>165</v>
      </c>
      <c r="B14" s="175" t="s">
        <v>133</v>
      </c>
    </row>
    <row r="15" spans="1:5" ht="8.25" customHeight="1" x14ac:dyDescent="0.25">
      <c r="A15" s="181"/>
      <c r="B15" s="184"/>
    </row>
    <row r="16" spans="1:5" x14ac:dyDescent="0.25">
      <c r="A16" s="176" t="s">
        <v>162</v>
      </c>
      <c r="B16" s="175" t="s">
        <v>111</v>
      </c>
    </row>
    <row r="17" spans="1:2" x14ac:dyDescent="0.25">
      <c r="A17" s="176"/>
      <c r="B17" s="175" t="s">
        <v>152</v>
      </c>
    </row>
    <row r="18" spans="1:2" x14ac:dyDescent="0.25">
      <c r="A18" s="176"/>
      <c r="B18" s="175" t="s">
        <v>140</v>
      </c>
    </row>
    <row r="19" spans="1:2" x14ac:dyDescent="0.25">
      <c r="A19" s="176"/>
      <c r="B19" s="175" t="s">
        <v>153</v>
      </c>
    </row>
    <row r="20" spans="1:2" x14ac:dyDescent="0.25">
      <c r="A20" s="176"/>
      <c r="B20" s="175" t="s">
        <v>144</v>
      </c>
    </row>
    <row r="21" spans="1:2" x14ac:dyDescent="0.25">
      <c r="A21" s="176"/>
      <c r="B21" s="175" t="s">
        <v>145</v>
      </c>
    </row>
    <row r="22" spans="1:2" x14ac:dyDescent="0.25">
      <c r="A22" s="176"/>
      <c r="B22" s="175" t="s">
        <v>154</v>
      </c>
    </row>
    <row r="23" spans="1:2" x14ac:dyDescent="0.25">
      <c r="A23" s="176"/>
      <c r="B23" s="175" t="s">
        <v>155</v>
      </c>
    </row>
    <row r="24" spans="1:2" x14ac:dyDescent="0.25">
      <c r="A24" s="176"/>
      <c r="B24" s="175" t="s">
        <v>150</v>
      </c>
    </row>
    <row r="25" spans="1:2" ht="9" customHeight="1" x14ac:dyDescent="0.25">
      <c r="A25" s="181"/>
      <c r="B25" s="182"/>
    </row>
    <row r="26" spans="1:2" x14ac:dyDescent="0.25">
      <c r="A26" s="176" t="s">
        <v>163</v>
      </c>
      <c r="B26" s="175" t="s">
        <v>156</v>
      </c>
    </row>
    <row r="27" spans="1:2" x14ac:dyDescent="0.25">
      <c r="A27" s="176"/>
      <c r="B27" s="175" t="s">
        <v>134</v>
      </c>
    </row>
  </sheetData>
  <mergeCells count="6">
    <mergeCell ref="A5:A6"/>
    <mergeCell ref="A8:A9"/>
    <mergeCell ref="A16:A24"/>
    <mergeCell ref="A26:A27"/>
    <mergeCell ref="A11:A12"/>
    <mergeCell ref="A1:B1"/>
  </mergeCells>
  <hyperlinks>
    <hyperlink ref="B5" location="Viños!A1" display="Viños"/>
    <hyperlink ref="B6" location="'Augardentes e licores'!A1" display="Aguardentes e licores"/>
    <hyperlink ref="B16" location="Pataca!A1" display="IXP Pataca"/>
    <hyperlink ref="B8" location="Tenreira!A1" display="IXP Ternera Gallega"/>
    <hyperlink ref="B9" location="Lacón!A1" display="IXP Lcón Gallego"/>
    <hyperlink ref="B11" location="Queixos!A1" display="Queixos"/>
    <hyperlink ref="B12" location="Mel!A1" display="IXP Mel de Galicia"/>
    <hyperlink ref="B14" location="'Agricultura ecolóxica'!A1" display="CR Agricultura Ecolóxica de Galicia"/>
    <hyperlink ref="B27" location="Pan!A1" display="IXP Pan de Cea"/>
    <hyperlink ref="B17" location="'Faba de Lourenzá'!A1" display="IXP Faba de Lourenzá"/>
    <hyperlink ref="B18" location="'Grelos de Galicia'!A1" display="IXP Grelos de Galicia"/>
    <hyperlink ref="B19" location="'Castaña de Galicia'!A1" display="IXP Castaña de Galicia"/>
    <hyperlink ref="B20" location="'Pemento de Herbón'!A1" display="DOP Pemento de Herbón"/>
    <hyperlink ref="B21" location="'Pemento do Couto'!A1" display="IXP Pemento do Couto"/>
    <hyperlink ref="B22" location="'Pemento da Arnoia'!A1" display="IXP Pemento Arnoia"/>
    <hyperlink ref="B23" location="'Pemento Mougán'!A1" display="IXP Pemento de Mougán"/>
    <hyperlink ref="B24" location="'Pemento de Oímbra'!A1" display="IXP Pemento de Oímbra"/>
    <hyperlink ref="B26" location="'Tarta de Santiago'!A1" display="IXP Tarta de Santiag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C4" sqref="C4"/>
    </sheetView>
  </sheetViews>
  <sheetFormatPr baseColWidth="10" defaultRowHeight="12.75" x14ac:dyDescent="0.2"/>
  <cols>
    <col min="1" max="2" width="11.42578125" style="7"/>
    <col min="3" max="3" width="27.5703125" style="7" customWidth="1"/>
    <col min="4" max="16384" width="11.42578125" style="7"/>
  </cols>
  <sheetData>
    <row r="1" spans="1:4" ht="15" x14ac:dyDescent="0.25">
      <c r="A1" s="8" t="s">
        <v>132</v>
      </c>
      <c r="B1" s="6"/>
      <c r="C1" s="6"/>
      <c r="D1" s="99" t="s">
        <v>109</v>
      </c>
    </row>
    <row r="3" spans="1:4" x14ac:dyDescent="0.2">
      <c r="A3" s="145"/>
      <c r="B3" s="145"/>
      <c r="C3" s="82" t="s">
        <v>134</v>
      </c>
    </row>
    <row r="4" spans="1:4" x14ac:dyDescent="0.2">
      <c r="A4" s="143" t="s">
        <v>65</v>
      </c>
      <c r="B4" s="143"/>
      <c r="C4" s="83">
        <v>17</v>
      </c>
    </row>
    <row r="5" spans="1:4" ht="12.75" customHeight="1" x14ac:dyDescent="0.2">
      <c r="A5" s="144" t="s">
        <v>66</v>
      </c>
      <c r="B5" s="144"/>
      <c r="C5" s="83">
        <v>469244</v>
      </c>
    </row>
  </sheetData>
  <mergeCells count="3">
    <mergeCell ref="A4:B4"/>
    <mergeCell ref="A5:B5"/>
    <mergeCell ref="A3:B3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="85" zoomScaleNormal="85" workbookViewId="0">
      <selection activeCell="H8" sqref="H8"/>
    </sheetView>
  </sheetViews>
  <sheetFormatPr baseColWidth="10" defaultRowHeight="15" x14ac:dyDescent="0.25"/>
  <cols>
    <col min="2" max="2" width="23.85546875" customWidth="1"/>
    <col min="3" max="3" width="12.42578125" customWidth="1"/>
    <col min="4" max="4" width="11.7109375" customWidth="1"/>
    <col min="5" max="5" width="11.42578125" customWidth="1"/>
    <col min="6" max="6" width="12.140625" bestFit="1" customWidth="1"/>
  </cols>
  <sheetData>
    <row r="1" spans="1:7" x14ac:dyDescent="0.25">
      <c r="A1" s="27" t="s">
        <v>139</v>
      </c>
      <c r="B1" s="7"/>
      <c r="C1" s="7"/>
      <c r="D1" s="7"/>
      <c r="E1" s="7"/>
      <c r="G1" s="99" t="s">
        <v>109</v>
      </c>
    </row>
    <row r="2" spans="1:7" x14ac:dyDescent="0.25">
      <c r="A2" s="26"/>
      <c r="B2" s="7"/>
      <c r="C2" s="7"/>
      <c r="D2" s="7"/>
      <c r="E2" s="7"/>
    </row>
    <row r="3" spans="1:7" x14ac:dyDescent="0.25">
      <c r="A3" s="84"/>
      <c r="B3" s="84"/>
      <c r="C3" s="115" t="s">
        <v>152</v>
      </c>
      <c r="D3" s="115"/>
      <c r="E3" s="115"/>
      <c r="F3" s="115"/>
    </row>
    <row r="4" spans="1:7" ht="35.25" customHeight="1" x14ac:dyDescent="0.25">
      <c r="A4" s="85"/>
      <c r="B4" s="85"/>
      <c r="C4" s="42" t="s">
        <v>135</v>
      </c>
      <c r="D4" s="42" t="s">
        <v>136</v>
      </c>
      <c r="E4" s="42" t="s">
        <v>137</v>
      </c>
      <c r="F4" s="42" t="s">
        <v>138</v>
      </c>
    </row>
    <row r="5" spans="1:7" x14ac:dyDescent="0.25">
      <c r="A5" s="146" t="s">
        <v>0</v>
      </c>
      <c r="B5" s="146"/>
      <c r="C5" s="89">
        <v>2</v>
      </c>
      <c r="D5" s="89">
        <v>18</v>
      </c>
      <c r="E5" s="89">
        <v>17</v>
      </c>
      <c r="F5" s="90">
        <f>SUM(C5:E5)</f>
        <v>37</v>
      </c>
      <c r="G5" s="88"/>
    </row>
    <row r="6" spans="1:7" ht="15" customHeight="1" x14ac:dyDescent="0.25">
      <c r="A6" s="147" t="s">
        <v>67</v>
      </c>
      <c r="B6" s="147"/>
      <c r="C6" s="89"/>
      <c r="D6" s="89">
        <v>6</v>
      </c>
      <c r="E6" s="89">
        <v>1</v>
      </c>
      <c r="F6" s="90">
        <f t="shared" ref="F6:F8" si="0">SUM(C6:E6)</f>
        <v>7</v>
      </c>
      <c r="G6" s="88"/>
    </row>
    <row r="7" spans="1:7" x14ac:dyDescent="0.25">
      <c r="A7" s="146" t="s">
        <v>68</v>
      </c>
      <c r="B7" s="146"/>
      <c r="C7" s="89">
        <v>0</v>
      </c>
      <c r="D7" s="91">
        <v>26.01</v>
      </c>
      <c r="E7" s="91">
        <v>23.21</v>
      </c>
      <c r="F7" s="92">
        <f t="shared" si="0"/>
        <v>49.22</v>
      </c>
      <c r="G7" s="88"/>
    </row>
    <row r="8" spans="1:7" ht="15" customHeight="1" x14ac:dyDescent="0.25">
      <c r="A8" s="147" t="s">
        <v>69</v>
      </c>
      <c r="B8" s="147"/>
      <c r="C8" s="89">
        <v>0</v>
      </c>
      <c r="D8" s="91">
        <v>11343.5</v>
      </c>
      <c r="E8" s="91">
        <v>898</v>
      </c>
      <c r="F8" s="92">
        <f t="shared" si="0"/>
        <v>12241.5</v>
      </c>
      <c r="G8" s="88"/>
    </row>
  </sheetData>
  <mergeCells count="5">
    <mergeCell ref="C3:F3"/>
    <mergeCell ref="A5:B5"/>
    <mergeCell ref="A6:B6"/>
    <mergeCell ref="A7:B7"/>
    <mergeCell ref="A8:B8"/>
  </mergeCells>
  <hyperlinks>
    <hyperlink ref="G1" location="Indice!A1" display="INDICE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GridLines="0" workbookViewId="0">
      <selection activeCell="I1" sqref="I1:O1048576"/>
    </sheetView>
  </sheetViews>
  <sheetFormatPr baseColWidth="10" defaultRowHeight="15" x14ac:dyDescent="0.25"/>
  <cols>
    <col min="1" max="1" width="15.140625" customWidth="1"/>
    <col min="2" max="2" width="19.7109375" customWidth="1"/>
  </cols>
  <sheetData>
    <row r="1" spans="1:22" x14ac:dyDescent="0.25">
      <c r="A1" s="28" t="s">
        <v>141</v>
      </c>
      <c r="B1" s="7"/>
      <c r="C1" s="7"/>
      <c r="D1" s="7"/>
      <c r="E1" s="7"/>
      <c r="F1" s="7"/>
      <c r="G1" s="7"/>
      <c r="H1" s="99" t="s">
        <v>109</v>
      </c>
      <c r="I1" s="99"/>
      <c r="J1" s="99"/>
      <c r="K1" s="99"/>
      <c r="L1" s="99"/>
      <c r="M1" s="99"/>
      <c r="N1" s="99"/>
      <c r="O1" s="99"/>
      <c r="P1" s="28" t="s">
        <v>100</v>
      </c>
      <c r="Q1" s="7"/>
      <c r="R1" s="7"/>
      <c r="S1" s="7"/>
      <c r="T1" s="7"/>
      <c r="U1" s="7"/>
      <c r="V1" s="7"/>
    </row>
    <row r="2" spans="1:22" x14ac:dyDescent="0.25">
      <c r="A2" s="7"/>
      <c r="B2" s="7"/>
      <c r="C2" s="7"/>
      <c r="D2" s="7"/>
      <c r="E2" s="7"/>
      <c r="F2" s="7"/>
      <c r="G2" s="7"/>
      <c r="P2" s="7"/>
      <c r="Q2" s="7"/>
      <c r="R2" s="7"/>
      <c r="S2" s="7"/>
      <c r="T2" s="7"/>
      <c r="U2" s="7"/>
      <c r="V2" s="7"/>
    </row>
    <row r="3" spans="1:22" x14ac:dyDescent="0.25">
      <c r="A3" s="93"/>
      <c r="B3" s="93"/>
      <c r="C3" s="161" t="s">
        <v>140</v>
      </c>
      <c r="D3" s="161"/>
      <c r="E3" s="161"/>
      <c r="F3" s="161"/>
      <c r="G3" s="161"/>
      <c r="P3" s="7"/>
      <c r="Q3" s="7"/>
      <c r="R3" s="151" t="s">
        <v>71</v>
      </c>
      <c r="S3" s="151"/>
      <c r="T3" s="151"/>
      <c r="U3" s="151"/>
      <c r="V3" s="151"/>
    </row>
    <row r="4" spans="1:22" x14ac:dyDescent="0.25">
      <c r="A4" s="85"/>
      <c r="B4" s="94"/>
      <c r="C4" s="42" t="s">
        <v>19</v>
      </c>
      <c r="D4" s="42" t="s">
        <v>20</v>
      </c>
      <c r="E4" s="42" t="s">
        <v>21</v>
      </c>
      <c r="F4" s="42" t="s">
        <v>22</v>
      </c>
      <c r="G4" s="42" t="s">
        <v>56</v>
      </c>
      <c r="P4" s="31"/>
      <c r="Q4" s="32"/>
      <c r="R4" s="29" t="s">
        <v>19</v>
      </c>
      <c r="S4" s="29" t="s">
        <v>20</v>
      </c>
      <c r="T4" s="29" t="s">
        <v>21</v>
      </c>
      <c r="U4" s="29" t="s">
        <v>22</v>
      </c>
      <c r="V4" s="29" t="s">
        <v>56</v>
      </c>
    </row>
    <row r="5" spans="1:22" x14ac:dyDescent="0.25">
      <c r="A5" s="146" t="s">
        <v>0</v>
      </c>
      <c r="B5" s="146"/>
      <c r="C5" s="86">
        <v>105</v>
      </c>
      <c r="D5" s="86">
        <v>66</v>
      </c>
      <c r="E5" s="86">
        <v>5</v>
      </c>
      <c r="F5" s="86">
        <v>2</v>
      </c>
      <c r="G5" s="95">
        <f>SUM(C5:F5)</f>
        <v>178</v>
      </c>
      <c r="P5" s="152" t="s">
        <v>0</v>
      </c>
      <c r="Q5" s="153"/>
      <c r="R5" s="30">
        <v>94</v>
      </c>
      <c r="S5" s="30">
        <v>66</v>
      </c>
      <c r="T5" s="30">
        <v>5</v>
      </c>
      <c r="U5" s="30">
        <v>2</v>
      </c>
      <c r="V5" s="38">
        <f>SUM(R5:U5)</f>
        <v>167</v>
      </c>
    </row>
    <row r="6" spans="1:22" x14ac:dyDescent="0.25">
      <c r="A6" s="146" t="s">
        <v>82</v>
      </c>
      <c r="B6" s="146"/>
      <c r="C6" s="86">
        <v>4</v>
      </c>
      <c r="D6" s="86">
        <v>1</v>
      </c>
      <c r="E6" s="86">
        <v>1</v>
      </c>
      <c r="F6" s="86"/>
      <c r="G6" s="95">
        <f t="shared" ref="G6:G10" si="0">SUM(C6:F6)</f>
        <v>6</v>
      </c>
      <c r="P6" s="152" t="s">
        <v>82</v>
      </c>
      <c r="Q6" s="153"/>
      <c r="R6" s="30">
        <v>3</v>
      </c>
      <c r="S6" s="30">
        <v>1</v>
      </c>
      <c r="T6" s="30">
        <v>1</v>
      </c>
      <c r="U6" s="30"/>
      <c r="V6" s="38">
        <f t="shared" ref="V6:V10" si="1">SUM(R6:U6)</f>
        <v>5</v>
      </c>
    </row>
    <row r="7" spans="1:22" x14ac:dyDescent="0.25">
      <c r="A7" s="146" t="s">
        <v>83</v>
      </c>
      <c r="B7" s="162"/>
      <c r="C7" s="86" t="s">
        <v>104</v>
      </c>
      <c r="D7" s="86" t="s">
        <v>104</v>
      </c>
      <c r="E7" s="86">
        <v>1</v>
      </c>
      <c r="F7" s="86">
        <v>1</v>
      </c>
      <c r="G7" s="95">
        <f t="shared" si="0"/>
        <v>2</v>
      </c>
      <c r="P7" s="154" t="s">
        <v>83</v>
      </c>
      <c r="Q7" s="155"/>
      <c r="R7" s="30"/>
      <c r="S7" s="30"/>
      <c r="T7" s="30">
        <v>1</v>
      </c>
      <c r="U7" s="30">
        <v>1</v>
      </c>
      <c r="V7" s="38">
        <f t="shared" si="1"/>
        <v>2</v>
      </c>
    </row>
    <row r="8" spans="1:22" x14ac:dyDescent="0.25">
      <c r="A8" s="160" t="s">
        <v>70</v>
      </c>
      <c r="B8" s="160"/>
      <c r="C8" s="86">
        <v>86.8</v>
      </c>
      <c r="D8" s="86">
        <v>7.6</v>
      </c>
      <c r="E8" s="86">
        <v>3.5</v>
      </c>
      <c r="F8" s="86" t="s">
        <v>104</v>
      </c>
      <c r="G8" s="95">
        <f t="shared" si="0"/>
        <v>97.899999999999991</v>
      </c>
      <c r="P8" s="156" t="s">
        <v>70</v>
      </c>
      <c r="Q8" s="157"/>
      <c r="R8" s="30">
        <v>90</v>
      </c>
      <c r="S8" s="30">
        <v>10.4</v>
      </c>
      <c r="T8" s="30">
        <v>4.0999999999999996</v>
      </c>
      <c r="U8" s="30">
        <v>6</v>
      </c>
      <c r="V8" s="38">
        <f t="shared" si="1"/>
        <v>110.5</v>
      </c>
    </row>
    <row r="9" spans="1:22" x14ac:dyDescent="0.25">
      <c r="A9" s="158" t="s">
        <v>84</v>
      </c>
      <c r="B9" s="96" t="s">
        <v>85</v>
      </c>
      <c r="C9" s="87">
        <v>36203</v>
      </c>
      <c r="D9" s="87" t="s">
        <v>104</v>
      </c>
      <c r="E9" s="87">
        <v>185</v>
      </c>
      <c r="F9" s="87" t="s">
        <v>104</v>
      </c>
      <c r="G9" s="97">
        <f t="shared" si="0"/>
        <v>36388</v>
      </c>
      <c r="P9" s="148" t="s">
        <v>84</v>
      </c>
      <c r="Q9" s="40" t="s">
        <v>85</v>
      </c>
      <c r="R9" s="34">
        <v>60761</v>
      </c>
      <c r="S9" s="34"/>
      <c r="T9" s="34">
        <v>1036</v>
      </c>
      <c r="U9" s="34"/>
      <c r="V9" s="39">
        <f t="shared" si="1"/>
        <v>61797</v>
      </c>
    </row>
    <row r="10" spans="1:22" ht="26.25" x14ac:dyDescent="0.25">
      <c r="A10" s="159"/>
      <c r="B10" s="96" t="s">
        <v>86</v>
      </c>
      <c r="C10" s="87" t="s">
        <v>104</v>
      </c>
      <c r="D10" s="87" t="s">
        <v>104</v>
      </c>
      <c r="E10" s="87" t="s">
        <v>104</v>
      </c>
      <c r="F10" s="87" t="s">
        <v>104</v>
      </c>
      <c r="G10" s="95">
        <f t="shared" si="0"/>
        <v>0</v>
      </c>
      <c r="P10" s="149"/>
      <c r="Q10" s="40" t="s">
        <v>86</v>
      </c>
      <c r="R10" s="34"/>
      <c r="S10" s="34"/>
      <c r="T10" s="34"/>
      <c r="U10" s="34"/>
      <c r="V10" s="38">
        <f t="shared" si="1"/>
        <v>0</v>
      </c>
    </row>
    <row r="11" spans="1:22" ht="26.25" x14ac:dyDescent="0.25">
      <c r="A11" s="159"/>
      <c r="B11" s="96" t="s">
        <v>87</v>
      </c>
      <c r="C11" s="87" t="s">
        <v>104</v>
      </c>
      <c r="D11" s="87" t="s">
        <v>104</v>
      </c>
      <c r="E11" s="87">
        <v>4335</v>
      </c>
      <c r="F11" s="87">
        <v>201781</v>
      </c>
      <c r="G11" s="97">
        <f>SUM(C11:F11)</f>
        <v>206116</v>
      </c>
      <c r="P11" s="150"/>
      <c r="Q11" s="57" t="s">
        <v>87</v>
      </c>
      <c r="R11" s="34"/>
      <c r="S11" s="34"/>
      <c r="T11" s="34">
        <v>14540</v>
      </c>
      <c r="U11" s="34">
        <v>182778</v>
      </c>
      <c r="V11" s="39">
        <f>SUM(R11:U11)</f>
        <v>197318</v>
      </c>
    </row>
  </sheetData>
  <mergeCells count="12">
    <mergeCell ref="A9:A11"/>
    <mergeCell ref="A5:B5"/>
    <mergeCell ref="A6:B6"/>
    <mergeCell ref="A8:B8"/>
    <mergeCell ref="C3:G3"/>
    <mergeCell ref="A7:B7"/>
    <mergeCell ref="P9:P11"/>
    <mergeCell ref="R3:V3"/>
    <mergeCell ref="P5:Q5"/>
    <mergeCell ref="P6:Q6"/>
    <mergeCell ref="P7:Q7"/>
    <mergeCell ref="P8:Q8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G18" sqref="G18"/>
    </sheetView>
  </sheetViews>
  <sheetFormatPr baseColWidth="10" defaultRowHeight="15" x14ac:dyDescent="0.25"/>
  <cols>
    <col min="1" max="1" width="14.7109375" customWidth="1"/>
    <col min="2" max="2" width="14.28515625" customWidth="1"/>
    <col min="4" max="4" width="9.7109375" customWidth="1"/>
    <col min="5" max="5" width="11.140625" customWidth="1"/>
  </cols>
  <sheetData>
    <row r="1" spans="1:8" x14ac:dyDescent="0.25">
      <c r="A1" s="28" t="s">
        <v>142</v>
      </c>
      <c r="B1" s="7"/>
      <c r="C1" s="7"/>
      <c r="D1" s="7"/>
      <c r="E1" s="7"/>
      <c r="F1" s="7"/>
      <c r="G1" s="7"/>
      <c r="H1" s="99" t="s">
        <v>109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93"/>
      <c r="B3" s="93"/>
      <c r="C3" s="165" t="s">
        <v>153</v>
      </c>
      <c r="D3" s="166"/>
      <c r="E3" s="166"/>
      <c r="F3" s="166"/>
      <c r="G3" s="166"/>
    </row>
    <row r="4" spans="1:8" x14ac:dyDescent="0.25">
      <c r="A4" s="85"/>
      <c r="B4" s="94"/>
      <c r="C4" s="100" t="s">
        <v>19</v>
      </c>
      <c r="D4" s="100" t="s">
        <v>20</v>
      </c>
      <c r="E4" s="100" t="s">
        <v>21</v>
      </c>
      <c r="F4" s="100" t="s">
        <v>22</v>
      </c>
      <c r="G4" s="100" t="s">
        <v>56</v>
      </c>
    </row>
    <row r="5" spans="1:8" x14ac:dyDescent="0.25">
      <c r="A5" s="146" t="s">
        <v>70</v>
      </c>
      <c r="B5" s="162"/>
      <c r="C5" s="106">
        <v>3.93</v>
      </c>
      <c r="D5" s="106">
        <v>533.34</v>
      </c>
      <c r="E5" s="106">
        <v>685.29</v>
      </c>
      <c r="F5" s="106">
        <v>2.21</v>
      </c>
      <c r="G5" s="110">
        <f>SUM(C5:F5)</f>
        <v>1224.77</v>
      </c>
    </row>
    <row r="6" spans="1:8" x14ac:dyDescent="0.25">
      <c r="A6" s="146" t="s">
        <v>55</v>
      </c>
      <c r="B6" s="162"/>
      <c r="C6" s="106"/>
      <c r="D6" s="87">
        <v>51329</v>
      </c>
      <c r="E6" s="87">
        <v>55570</v>
      </c>
      <c r="F6" s="87"/>
      <c r="G6" s="97">
        <f>SUM(C6:F6)</f>
        <v>106899</v>
      </c>
    </row>
    <row r="7" spans="1:8" x14ac:dyDescent="0.25">
      <c r="A7" s="163" t="s">
        <v>90</v>
      </c>
      <c r="B7" s="101" t="s">
        <v>88</v>
      </c>
      <c r="C7" s="106"/>
      <c r="D7" s="87">
        <v>2566</v>
      </c>
      <c r="E7" s="87">
        <v>55570</v>
      </c>
      <c r="F7" s="87"/>
      <c r="G7" s="97">
        <f>SUM(C7:F7)</f>
        <v>58136</v>
      </c>
    </row>
    <row r="8" spans="1:8" x14ac:dyDescent="0.25">
      <c r="A8" s="164"/>
      <c r="B8" s="101" t="s">
        <v>89</v>
      </c>
      <c r="C8" s="106"/>
      <c r="D8" s="87">
        <v>48763</v>
      </c>
      <c r="E8" s="87"/>
      <c r="F8" s="87"/>
      <c r="G8" s="97">
        <f>SUM(C8:F8)</f>
        <v>48763</v>
      </c>
    </row>
  </sheetData>
  <mergeCells count="4">
    <mergeCell ref="A7:A8"/>
    <mergeCell ref="A5:B5"/>
    <mergeCell ref="A6:B6"/>
    <mergeCell ref="C3:G3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F14" sqref="F14"/>
    </sheetView>
  </sheetViews>
  <sheetFormatPr baseColWidth="10" defaultRowHeight="15" x14ac:dyDescent="0.25"/>
  <cols>
    <col min="1" max="1" width="21.28515625" customWidth="1"/>
    <col min="2" max="2" width="12.7109375" customWidth="1"/>
    <col min="3" max="3" width="14" customWidth="1"/>
    <col min="4" max="4" width="13.42578125" customWidth="1"/>
    <col min="5" max="5" width="14.140625" customWidth="1"/>
    <col min="6" max="7" width="13.28515625" customWidth="1"/>
  </cols>
  <sheetData>
    <row r="1" spans="1:8" x14ac:dyDescent="0.25">
      <c r="A1" s="28" t="s">
        <v>143</v>
      </c>
      <c r="B1" s="7"/>
      <c r="H1" s="99" t="s">
        <v>109</v>
      </c>
    </row>
    <row r="2" spans="1:8" x14ac:dyDescent="0.25">
      <c r="A2" s="7"/>
      <c r="B2" s="7"/>
    </row>
    <row r="3" spans="1:8" x14ac:dyDescent="0.25">
      <c r="A3" s="102"/>
      <c r="B3" s="102"/>
      <c r="C3" s="167" t="s">
        <v>144</v>
      </c>
      <c r="D3" s="168"/>
      <c r="E3" s="168"/>
      <c r="F3" s="168"/>
      <c r="G3" s="168"/>
    </row>
    <row r="4" spans="1:8" x14ac:dyDescent="0.25">
      <c r="A4" s="85"/>
      <c r="B4" s="94"/>
      <c r="C4" s="100" t="s">
        <v>19</v>
      </c>
      <c r="D4" s="100" t="s">
        <v>20</v>
      </c>
      <c r="E4" s="100" t="s">
        <v>21</v>
      </c>
      <c r="F4" s="100" t="s">
        <v>22</v>
      </c>
      <c r="G4" s="100" t="s">
        <v>56</v>
      </c>
    </row>
    <row r="5" spans="1:8" x14ac:dyDescent="0.25">
      <c r="A5" s="169" t="s">
        <v>72</v>
      </c>
      <c r="B5" s="169"/>
      <c r="C5" s="87">
        <v>26</v>
      </c>
      <c r="D5" s="103" t="s">
        <v>104</v>
      </c>
      <c r="E5" s="103" t="s">
        <v>104</v>
      </c>
      <c r="F5" s="103">
        <v>2</v>
      </c>
      <c r="G5" s="104">
        <f>SUM(C5:F5)</f>
        <v>28</v>
      </c>
    </row>
    <row r="6" spans="1:8" x14ac:dyDescent="0.25">
      <c r="A6" s="169" t="s">
        <v>73</v>
      </c>
      <c r="B6" s="169"/>
      <c r="C6" s="87">
        <v>9</v>
      </c>
      <c r="D6" s="105" t="s">
        <v>104</v>
      </c>
      <c r="E6" s="105" t="s">
        <v>104</v>
      </c>
      <c r="F6" s="105" t="s">
        <v>104</v>
      </c>
      <c r="G6" s="104">
        <f t="shared" ref="G6:G10" si="0">SUM(C6:F6)</f>
        <v>9</v>
      </c>
    </row>
    <row r="7" spans="1:8" x14ac:dyDescent="0.25">
      <c r="A7" s="169" t="s">
        <v>10</v>
      </c>
      <c r="B7" s="169"/>
      <c r="C7" s="106">
        <v>24.69</v>
      </c>
      <c r="D7" s="105" t="s">
        <v>104</v>
      </c>
      <c r="E7" s="105" t="s">
        <v>104</v>
      </c>
      <c r="F7" s="107">
        <v>2.62</v>
      </c>
      <c r="G7" s="108">
        <f t="shared" si="0"/>
        <v>27.310000000000002</v>
      </c>
    </row>
    <row r="8" spans="1:8" x14ac:dyDescent="0.25">
      <c r="A8" s="170" t="s">
        <v>34</v>
      </c>
      <c r="B8" s="109" t="s">
        <v>74</v>
      </c>
      <c r="C8" s="106">
        <v>2.92</v>
      </c>
      <c r="D8" s="103" t="s">
        <v>104</v>
      </c>
      <c r="E8" s="103" t="s">
        <v>104</v>
      </c>
      <c r="F8" s="103" t="s">
        <v>104</v>
      </c>
      <c r="G8" s="108">
        <f t="shared" si="0"/>
        <v>2.92</v>
      </c>
    </row>
    <row r="9" spans="1:8" x14ac:dyDescent="0.25">
      <c r="A9" s="170"/>
      <c r="B9" s="109" t="s">
        <v>75</v>
      </c>
      <c r="C9" s="106">
        <v>4.6500000000000004</v>
      </c>
      <c r="D9" s="103" t="s">
        <v>104</v>
      </c>
      <c r="E9" s="103" t="s">
        <v>104</v>
      </c>
      <c r="F9" s="107">
        <v>0.2</v>
      </c>
      <c r="G9" s="108">
        <f t="shared" si="0"/>
        <v>4.8500000000000005</v>
      </c>
    </row>
    <row r="10" spans="1:8" x14ac:dyDescent="0.25">
      <c r="A10" s="169" t="s">
        <v>76</v>
      </c>
      <c r="B10" s="169"/>
      <c r="C10" s="87">
        <v>90842</v>
      </c>
      <c r="D10" s="103" t="s">
        <v>104</v>
      </c>
      <c r="E10" s="103" t="s">
        <v>104</v>
      </c>
      <c r="F10" s="103" t="s">
        <v>104</v>
      </c>
      <c r="G10" s="104">
        <f t="shared" si="0"/>
        <v>90842</v>
      </c>
    </row>
    <row r="12" spans="1:8" x14ac:dyDescent="0.25">
      <c r="A12" s="33"/>
    </row>
  </sheetData>
  <mergeCells count="6">
    <mergeCell ref="C3:G3"/>
    <mergeCell ref="A5:B5"/>
    <mergeCell ref="A10:B10"/>
    <mergeCell ref="A6:B6"/>
    <mergeCell ref="A7:B7"/>
    <mergeCell ref="A8:A9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E1" sqref="E1:H1048576"/>
    </sheetView>
  </sheetViews>
  <sheetFormatPr baseColWidth="10" defaultRowHeight="15" x14ac:dyDescent="0.25"/>
  <cols>
    <col min="2" max="2" width="21.5703125" customWidth="1"/>
    <col min="3" max="3" width="21.140625" customWidth="1"/>
  </cols>
  <sheetData>
    <row r="1" spans="1:4" x14ac:dyDescent="0.25">
      <c r="A1" s="27" t="s">
        <v>157</v>
      </c>
      <c r="B1" s="7"/>
      <c r="C1" s="7"/>
      <c r="D1" s="99" t="s">
        <v>109</v>
      </c>
    </row>
    <row r="2" spans="1:4" x14ac:dyDescent="0.25">
      <c r="A2" s="26"/>
      <c r="B2" s="7"/>
      <c r="C2" s="7"/>
    </row>
    <row r="3" spans="1:4" x14ac:dyDescent="0.25">
      <c r="A3" s="85"/>
      <c r="B3" s="85"/>
      <c r="C3" s="98" t="s">
        <v>145</v>
      </c>
    </row>
    <row r="4" spans="1:4" x14ac:dyDescent="0.25">
      <c r="A4" s="146" t="s">
        <v>0</v>
      </c>
      <c r="B4" s="146"/>
      <c r="C4" s="86">
        <v>24</v>
      </c>
    </row>
    <row r="5" spans="1:4" ht="15" customHeight="1" x14ac:dyDescent="0.25">
      <c r="A5" s="147" t="s">
        <v>67</v>
      </c>
      <c r="B5" s="147"/>
      <c r="C5" s="86">
        <v>3</v>
      </c>
    </row>
    <row r="6" spans="1:4" x14ac:dyDescent="0.25">
      <c r="A6" s="146" t="s">
        <v>10</v>
      </c>
      <c r="B6" s="146"/>
      <c r="C6" s="86">
        <v>4.3</v>
      </c>
    </row>
    <row r="7" spans="1:4" ht="15" customHeight="1" x14ac:dyDescent="0.25">
      <c r="A7" s="147" t="s">
        <v>69</v>
      </c>
      <c r="B7" s="147"/>
      <c r="C7" s="87">
        <v>21988</v>
      </c>
    </row>
  </sheetData>
  <mergeCells count="4">
    <mergeCell ref="A4:B4"/>
    <mergeCell ref="A5:B5"/>
    <mergeCell ref="A6:B6"/>
    <mergeCell ref="A7:B7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E1" sqref="E1:G1048576"/>
    </sheetView>
  </sheetViews>
  <sheetFormatPr baseColWidth="10" defaultRowHeight="15" x14ac:dyDescent="0.25"/>
  <cols>
    <col min="2" max="2" width="19.28515625" customWidth="1"/>
    <col min="3" max="3" width="21.42578125" customWidth="1"/>
  </cols>
  <sheetData>
    <row r="1" spans="1:4" x14ac:dyDescent="0.25">
      <c r="A1" s="27" t="s">
        <v>149</v>
      </c>
      <c r="B1" s="7"/>
      <c r="C1" s="7"/>
      <c r="D1" s="99" t="s">
        <v>109</v>
      </c>
    </row>
    <row r="2" spans="1:4" x14ac:dyDescent="0.25">
      <c r="A2" s="26"/>
      <c r="B2" s="7"/>
      <c r="C2" s="7"/>
    </row>
    <row r="3" spans="1:4" x14ac:dyDescent="0.25">
      <c r="A3" s="85"/>
      <c r="B3" s="85"/>
      <c r="C3" s="98" t="s">
        <v>147</v>
      </c>
    </row>
    <row r="4" spans="1:4" x14ac:dyDescent="0.25">
      <c r="A4" s="146" t="s">
        <v>0</v>
      </c>
      <c r="B4" s="146"/>
      <c r="C4" s="86">
        <v>19</v>
      </c>
    </row>
    <row r="5" spans="1:4" ht="15" customHeight="1" x14ac:dyDescent="0.25">
      <c r="A5" s="147" t="s">
        <v>67</v>
      </c>
      <c r="B5" s="147"/>
      <c r="C5" s="86">
        <v>1</v>
      </c>
    </row>
    <row r="6" spans="1:4" x14ac:dyDescent="0.25">
      <c r="A6" s="146" t="s">
        <v>10</v>
      </c>
      <c r="B6" s="146"/>
      <c r="C6" s="86">
        <v>3.9</v>
      </c>
    </row>
    <row r="7" spans="1:4" ht="15" customHeight="1" x14ac:dyDescent="0.25">
      <c r="A7" s="147" t="s">
        <v>69</v>
      </c>
      <c r="B7" s="147"/>
      <c r="C7" s="87">
        <v>5063</v>
      </c>
    </row>
  </sheetData>
  <mergeCells count="4">
    <mergeCell ref="A4:B4"/>
    <mergeCell ref="A5:B5"/>
    <mergeCell ref="A6:B6"/>
    <mergeCell ref="A7:B7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E1" sqref="E1:H1048576"/>
    </sheetView>
  </sheetViews>
  <sheetFormatPr baseColWidth="10" defaultRowHeight="15" x14ac:dyDescent="0.25"/>
  <cols>
    <col min="2" max="2" width="20.7109375" customWidth="1"/>
    <col min="3" max="3" width="23.140625" customWidth="1"/>
  </cols>
  <sheetData>
    <row r="1" spans="1:4" x14ac:dyDescent="0.25">
      <c r="A1" s="27" t="s">
        <v>146</v>
      </c>
      <c r="B1" s="7"/>
      <c r="C1" s="7"/>
      <c r="D1" s="99" t="s">
        <v>109</v>
      </c>
    </row>
    <row r="2" spans="1:4" x14ac:dyDescent="0.25">
      <c r="A2" s="26"/>
      <c r="B2" s="7"/>
      <c r="C2" s="7"/>
    </row>
    <row r="3" spans="1:4" x14ac:dyDescent="0.25">
      <c r="A3" s="85"/>
      <c r="B3" s="85"/>
      <c r="C3" s="98" t="s">
        <v>148</v>
      </c>
    </row>
    <row r="4" spans="1:4" x14ac:dyDescent="0.25">
      <c r="A4" s="146" t="s">
        <v>0</v>
      </c>
      <c r="B4" s="146"/>
      <c r="C4" s="86">
        <v>8</v>
      </c>
    </row>
    <row r="5" spans="1:4" ht="15" customHeight="1" x14ac:dyDescent="0.25">
      <c r="A5" s="147" t="s">
        <v>67</v>
      </c>
      <c r="B5" s="147"/>
      <c r="C5" s="86">
        <v>1</v>
      </c>
    </row>
    <row r="6" spans="1:4" x14ac:dyDescent="0.25">
      <c r="A6" s="146" t="s">
        <v>10</v>
      </c>
      <c r="B6" s="146"/>
      <c r="C6" s="86">
        <v>4.72</v>
      </c>
    </row>
    <row r="7" spans="1:4" ht="15" customHeight="1" x14ac:dyDescent="0.25">
      <c r="A7" s="147" t="s">
        <v>69</v>
      </c>
      <c r="B7" s="147"/>
      <c r="C7" s="87" t="s">
        <v>104</v>
      </c>
    </row>
  </sheetData>
  <mergeCells count="4">
    <mergeCell ref="A4:B4"/>
    <mergeCell ref="A5:B5"/>
    <mergeCell ref="A6:B6"/>
    <mergeCell ref="A7:B7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H10" sqref="H10"/>
    </sheetView>
  </sheetViews>
  <sheetFormatPr baseColWidth="10" defaultRowHeight="15" x14ac:dyDescent="0.25"/>
  <cols>
    <col min="2" max="2" width="15.85546875" customWidth="1"/>
    <col min="3" max="3" width="26" customWidth="1"/>
  </cols>
  <sheetData>
    <row r="1" spans="1:4" x14ac:dyDescent="0.25">
      <c r="A1" s="27" t="s">
        <v>158</v>
      </c>
      <c r="B1" s="7"/>
      <c r="C1" s="7"/>
      <c r="D1" s="99" t="s">
        <v>109</v>
      </c>
    </row>
    <row r="2" spans="1:4" x14ac:dyDescent="0.25">
      <c r="A2" s="26"/>
      <c r="B2" s="7"/>
      <c r="C2" s="7"/>
    </row>
    <row r="3" spans="1:4" x14ac:dyDescent="0.25">
      <c r="A3" s="85"/>
      <c r="B3" s="85"/>
      <c r="C3" s="98" t="s">
        <v>150</v>
      </c>
    </row>
    <row r="4" spans="1:4" x14ac:dyDescent="0.25">
      <c r="A4" s="146" t="s">
        <v>0</v>
      </c>
      <c r="B4" s="146"/>
      <c r="C4" s="86">
        <v>13</v>
      </c>
    </row>
    <row r="5" spans="1:4" ht="15" customHeight="1" x14ac:dyDescent="0.25">
      <c r="A5" s="147" t="s">
        <v>67</v>
      </c>
      <c r="B5" s="147"/>
      <c r="C5" s="86">
        <v>2</v>
      </c>
    </row>
    <row r="6" spans="1:4" x14ac:dyDescent="0.25">
      <c r="A6" s="146" t="s">
        <v>10</v>
      </c>
      <c r="B6" s="146"/>
      <c r="C6" s="86">
        <v>13.09</v>
      </c>
    </row>
    <row r="7" spans="1:4" ht="15" customHeight="1" x14ac:dyDescent="0.25">
      <c r="A7" s="147" t="s">
        <v>69</v>
      </c>
      <c r="B7" s="147"/>
      <c r="C7" s="87">
        <v>1873</v>
      </c>
    </row>
  </sheetData>
  <mergeCells count="4">
    <mergeCell ref="A4:B4"/>
    <mergeCell ref="A5:B5"/>
    <mergeCell ref="A6:B6"/>
    <mergeCell ref="A7:B7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A26" sqref="A26"/>
    </sheetView>
  </sheetViews>
  <sheetFormatPr baseColWidth="10" defaultRowHeight="15" x14ac:dyDescent="0.25"/>
  <cols>
    <col min="1" max="1" width="10.28515625" customWidth="1"/>
    <col min="2" max="2" width="20" customWidth="1"/>
  </cols>
  <sheetData>
    <row r="1" spans="1:8" x14ac:dyDescent="0.25">
      <c r="A1" s="28" t="s">
        <v>151</v>
      </c>
      <c r="B1" s="7"/>
      <c r="C1" s="7"/>
      <c r="D1" s="7"/>
      <c r="E1" s="7"/>
      <c r="F1" s="7"/>
      <c r="G1" s="7"/>
      <c r="H1" s="99" t="s">
        <v>109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93"/>
      <c r="B3" s="93"/>
      <c r="C3" s="165" t="s">
        <v>156</v>
      </c>
      <c r="D3" s="166"/>
      <c r="E3" s="166"/>
      <c r="F3" s="166"/>
      <c r="G3" s="166"/>
    </row>
    <row r="4" spans="1:8" x14ac:dyDescent="0.25">
      <c r="A4" s="85"/>
      <c r="B4" s="94"/>
      <c r="C4" s="100" t="s">
        <v>19</v>
      </c>
      <c r="D4" s="100" t="s">
        <v>20</v>
      </c>
      <c r="E4" s="100" t="s">
        <v>21</v>
      </c>
      <c r="F4" s="100" t="s">
        <v>22</v>
      </c>
      <c r="G4" s="100" t="s">
        <v>56</v>
      </c>
    </row>
    <row r="5" spans="1:8" x14ac:dyDescent="0.25">
      <c r="A5" s="146" t="s">
        <v>0</v>
      </c>
      <c r="B5" s="162"/>
      <c r="C5" s="87">
        <v>8</v>
      </c>
      <c r="D5" s="87">
        <v>2</v>
      </c>
      <c r="E5" s="87">
        <v>1</v>
      </c>
      <c r="F5" s="87">
        <v>1</v>
      </c>
      <c r="G5" s="97">
        <f>SUM(C5:F5)</f>
        <v>12</v>
      </c>
    </row>
    <row r="6" spans="1:8" x14ac:dyDescent="0.25">
      <c r="A6" s="171" t="s">
        <v>5</v>
      </c>
      <c r="B6" s="101" t="s">
        <v>91</v>
      </c>
      <c r="C6" s="87">
        <v>39341</v>
      </c>
      <c r="D6" s="87" t="s">
        <v>104</v>
      </c>
      <c r="E6" s="87" t="s">
        <v>104</v>
      </c>
      <c r="F6" s="87" t="s">
        <v>104</v>
      </c>
      <c r="G6" s="97">
        <f>SUM(C6:F6)</f>
        <v>39341</v>
      </c>
    </row>
    <row r="7" spans="1:8" x14ac:dyDescent="0.25">
      <c r="A7" s="172"/>
      <c r="B7" s="101" t="s">
        <v>92</v>
      </c>
      <c r="C7" s="87">
        <v>30618</v>
      </c>
      <c r="D7" s="87" t="s">
        <v>104</v>
      </c>
      <c r="E7" s="87" t="s">
        <v>104</v>
      </c>
      <c r="F7" s="87" t="s">
        <v>104</v>
      </c>
      <c r="G7" s="97">
        <f>SUM(C7:F7)</f>
        <v>30618</v>
      </c>
    </row>
    <row r="8" spans="1:8" x14ac:dyDescent="0.25">
      <c r="A8" s="172"/>
      <c r="B8" s="111" t="s">
        <v>53</v>
      </c>
      <c r="C8" s="173">
        <v>69959</v>
      </c>
      <c r="D8" s="173" t="s">
        <v>104</v>
      </c>
      <c r="E8" s="173" t="s">
        <v>104</v>
      </c>
      <c r="F8" s="173" t="s">
        <v>104</v>
      </c>
      <c r="G8" s="174">
        <f>SUM(C8:F8)</f>
        <v>69959</v>
      </c>
    </row>
  </sheetData>
  <mergeCells count="3">
    <mergeCell ref="C3:G3"/>
    <mergeCell ref="A5:B5"/>
    <mergeCell ref="A6:A8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="70" zoomScaleNormal="70" workbookViewId="0">
      <selection activeCell="T23" sqref="T23"/>
    </sheetView>
  </sheetViews>
  <sheetFormatPr baseColWidth="10" defaultRowHeight="15" x14ac:dyDescent="0.25"/>
  <cols>
    <col min="1" max="1" width="18.85546875" customWidth="1"/>
    <col min="2" max="2" width="23.140625" customWidth="1"/>
    <col min="3" max="3" width="13" bestFit="1" customWidth="1"/>
    <col min="4" max="4" width="13.85546875" bestFit="1" customWidth="1"/>
    <col min="5" max="5" width="12.140625" bestFit="1" customWidth="1"/>
  </cols>
  <sheetData>
    <row r="1" spans="1:11" x14ac:dyDescent="0.25">
      <c r="A1" s="5" t="s">
        <v>101</v>
      </c>
      <c r="B1" s="1"/>
      <c r="C1" s="1"/>
      <c r="D1" s="1"/>
      <c r="E1" s="1"/>
      <c r="F1" s="1"/>
      <c r="G1" s="1"/>
      <c r="K1" s="99" t="s">
        <v>109</v>
      </c>
    </row>
    <row r="2" spans="1:11" x14ac:dyDescent="0.25">
      <c r="A2" s="1"/>
      <c r="B2" s="1"/>
      <c r="C2" s="1"/>
      <c r="D2" s="1"/>
      <c r="E2" s="1"/>
      <c r="F2" s="1"/>
      <c r="G2" s="1"/>
    </row>
    <row r="3" spans="1:11" x14ac:dyDescent="0.25">
      <c r="A3" s="41"/>
      <c r="B3" s="41"/>
      <c r="C3" s="112" t="s">
        <v>99</v>
      </c>
      <c r="D3" s="112"/>
      <c r="E3" s="112"/>
      <c r="F3" s="112"/>
      <c r="G3" s="112"/>
      <c r="H3" s="185" t="s">
        <v>93</v>
      </c>
      <c r="I3" s="186"/>
      <c r="J3" s="186"/>
      <c r="K3" s="187"/>
    </row>
    <row r="4" spans="1:11" ht="25.5" x14ac:dyDescent="0.25">
      <c r="A4" s="41"/>
      <c r="B4" s="41"/>
      <c r="C4" s="42" t="s">
        <v>11</v>
      </c>
      <c r="D4" s="42" t="s">
        <v>12</v>
      </c>
      <c r="E4" s="42" t="s">
        <v>13</v>
      </c>
      <c r="F4" s="42" t="s">
        <v>14</v>
      </c>
      <c r="G4" s="42" t="s">
        <v>15</v>
      </c>
      <c r="H4" s="42" t="s">
        <v>94</v>
      </c>
      <c r="I4" s="42" t="s">
        <v>95</v>
      </c>
      <c r="J4" s="42" t="s">
        <v>96</v>
      </c>
      <c r="K4" s="42" t="s">
        <v>106</v>
      </c>
    </row>
    <row r="5" spans="1:11" x14ac:dyDescent="0.25">
      <c r="A5" s="188"/>
      <c r="B5" s="43" t="s">
        <v>0</v>
      </c>
      <c r="C5" s="44">
        <v>5752</v>
      </c>
      <c r="D5" s="44">
        <v>1291</v>
      </c>
      <c r="E5" s="44">
        <v>5343</v>
      </c>
      <c r="F5" s="44">
        <v>426</v>
      </c>
      <c r="G5" s="44">
        <v>2397</v>
      </c>
      <c r="H5" s="44">
        <v>10</v>
      </c>
      <c r="I5" s="44">
        <v>11</v>
      </c>
      <c r="J5" s="44">
        <v>14</v>
      </c>
      <c r="K5" s="44">
        <v>15</v>
      </c>
    </row>
    <row r="6" spans="1:11" x14ac:dyDescent="0.25">
      <c r="A6" s="189"/>
      <c r="B6" s="43" t="s">
        <v>1</v>
      </c>
      <c r="C6" s="44">
        <v>114</v>
      </c>
      <c r="D6" s="44">
        <v>43</v>
      </c>
      <c r="E6" s="44">
        <v>184</v>
      </c>
      <c r="F6" s="44">
        <v>26</v>
      </c>
      <c r="G6" s="44">
        <v>91</v>
      </c>
      <c r="H6" s="44">
        <v>4</v>
      </c>
      <c r="I6" s="44">
        <v>6</v>
      </c>
      <c r="J6" s="44">
        <v>5</v>
      </c>
      <c r="K6" s="44">
        <v>4</v>
      </c>
    </row>
    <row r="7" spans="1:11" x14ac:dyDescent="0.25">
      <c r="A7" s="168"/>
      <c r="B7" s="43" t="s">
        <v>10</v>
      </c>
      <c r="C7" s="44">
        <v>2220</v>
      </c>
      <c r="D7" s="44">
        <v>1182</v>
      </c>
      <c r="E7" s="44">
        <v>4021.5200000000004</v>
      </c>
      <c r="F7" s="44">
        <v>566</v>
      </c>
      <c r="G7" s="44">
        <v>1229.3900000000001</v>
      </c>
      <c r="H7" s="44">
        <v>8.0399999999999991</v>
      </c>
      <c r="I7" s="44">
        <v>4.6500000000000004</v>
      </c>
      <c r="J7" s="44">
        <v>9.4</v>
      </c>
      <c r="K7" s="44">
        <v>6.3</v>
      </c>
    </row>
    <row r="8" spans="1:11" x14ac:dyDescent="0.25">
      <c r="A8" s="114" t="s">
        <v>16</v>
      </c>
      <c r="B8" s="45" t="s">
        <v>2</v>
      </c>
      <c r="C8" s="44">
        <v>8887240</v>
      </c>
      <c r="D8" s="44">
        <v>2334273</v>
      </c>
      <c r="E8" s="44">
        <v>39005343</v>
      </c>
      <c r="F8" s="44">
        <v>1946646.5</v>
      </c>
      <c r="G8" s="44">
        <v>329356</v>
      </c>
      <c r="H8" s="44">
        <v>56817</v>
      </c>
      <c r="I8" s="44">
        <v>11541</v>
      </c>
      <c r="J8" s="44">
        <v>45559</v>
      </c>
      <c r="K8" s="44">
        <v>45472</v>
      </c>
    </row>
    <row r="9" spans="1:11" x14ac:dyDescent="0.25">
      <c r="A9" s="114"/>
      <c r="B9" s="45" t="s">
        <v>3</v>
      </c>
      <c r="C9" s="44">
        <v>738994</v>
      </c>
      <c r="D9" s="44">
        <v>1846215</v>
      </c>
      <c r="E9" s="44">
        <v>333929</v>
      </c>
      <c r="F9" s="44">
        <v>937456.5</v>
      </c>
      <c r="G9" s="44">
        <v>5190972</v>
      </c>
      <c r="H9" s="44">
        <v>3474</v>
      </c>
      <c r="I9" s="44">
        <v>4688</v>
      </c>
      <c r="J9" s="44">
        <v>23689</v>
      </c>
      <c r="K9" s="44">
        <v>8640</v>
      </c>
    </row>
    <row r="10" spans="1:11" x14ac:dyDescent="0.25">
      <c r="A10" s="114"/>
      <c r="B10" s="45" t="s">
        <v>4</v>
      </c>
      <c r="C10" s="44">
        <v>10426</v>
      </c>
      <c r="D10" s="46" t="s">
        <v>104</v>
      </c>
      <c r="E10" s="46" t="s">
        <v>104</v>
      </c>
      <c r="F10" s="46" t="s">
        <v>104</v>
      </c>
      <c r="G10" s="46" t="s">
        <v>104</v>
      </c>
      <c r="H10" s="46" t="s">
        <v>104</v>
      </c>
      <c r="I10" s="46" t="s">
        <v>104</v>
      </c>
      <c r="J10" s="46" t="s">
        <v>104</v>
      </c>
      <c r="K10" s="46" t="s">
        <v>104</v>
      </c>
    </row>
    <row r="11" spans="1:11" x14ac:dyDescent="0.25">
      <c r="A11" s="114"/>
      <c r="B11" s="43" t="s">
        <v>102</v>
      </c>
      <c r="C11" s="47">
        <f t="shared" ref="C11:K11" si="0">SUM(C8:C10)</f>
        <v>9636660</v>
      </c>
      <c r="D11" s="47">
        <f t="shared" si="0"/>
        <v>4180488</v>
      </c>
      <c r="E11" s="47">
        <f t="shared" si="0"/>
        <v>39339272</v>
      </c>
      <c r="F11" s="47">
        <f t="shared" si="0"/>
        <v>2884103</v>
      </c>
      <c r="G11" s="47">
        <f t="shared" si="0"/>
        <v>5520328</v>
      </c>
      <c r="H11" s="47">
        <f t="shared" si="0"/>
        <v>60291</v>
      </c>
      <c r="I11" s="47">
        <f t="shared" si="0"/>
        <v>16229</v>
      </c>
      <c r="J11" s="47">
        <f t="shared" si="0"/>
        <v>69248</v>
      </c>
      <c r="K11" s="47">
        <f t="shared" si="0"/>
        <v>54112</v>
      </c>
    </row>
    <row r="12" spans="1:11" ht="15" customHeight="1" x14ac:dyDescent="0.25">
      <c r="A12" s="113" t="s">
        <v>17</v>
      </c>
      <c r="B12" s="45" t="s">
        <v>6</v>
      </c>
      <c r="C12" s="44">
        <v>6390409</v>
      </c>
      <c r="D12" s="44">
        <v>1680676.56</v>
      </c>
      <c r="E12" s="44">
        <v>26758668</v>
      </c>
      <c r="F12" s="44">
        <v>1173977</v>
      </c>
      <c r="G12" s="44">
        <v>199717</v>
      </c>
      <c r="H12" s="44">
        <v>36107</v>
      </c>
      <c r="I12" s="44">
        <v>6535</v>
      </c>
      <c r="J12" s="44">
        <v>31729</v>
      </c>
      <c r="K12" s="44">
        <v>28600</v>
      </c>
    </row>
    <row r="13" spans="1:11" x14ac:dyDescent="0.25">
      <c r="A13" s="113"/>
      <c r="B13" s="45" t="s">
        <v>7</v>
      </c>
      <c r="C13" s="44">
        <v>508665</v>
      </c>
      <c r="D13" s="44">
        <v>1329274.8</v>
      </c>
      <c r="E13" s="44">
        <v>223019</v>
      </c>
      <c r="F13" s="44">
        <v>682851</v>
      </c>
      <c r="G13" s="44">
        <v>3429494</v>
      </c>
      <c r="H13" s="44">
        <v>2118</v>
      </c>
      <c r="I13" s="44">
        <v>2465</v>
      </c>
      <c r="J13" s="44">
        <v>16488</v>
      </c>
      <c r="K13" s="44">
        <v>5450</v>
      </c>
    </row>
    <row r="14" spans="1:11" x14ac:dyDescent="0.25">
      <c r="A14" s="113"/>
      <c r="B14" s="45" t="s">
        <v>8</v>
      </c>
      <c r="C14" s="44">
        <v>4100</v>
      </c>
      <c r="D14" s="46" t="s">
        <v>104</v>
      </c>
      <c r="E14" s="46" t="s">
        <v>104</v>
      </c>
      <c r="F14" s="46" t="s">
        <v>104</v>
      </c>
      <c r="G14" s="46" t="s">
        <v>104</v>
      </c>
      <c r="H14" s="46" t="s">
        <v>104</v>
      </c>
      <c r="I14" s="46" t="s">
        <v>104</v>
      </c>
      <c r="J14" s="46" t="s">
        <v>104</v>
      </c>
      <c r="K14" s="46" t="s">
        <v>104</v>
      </c>
    </row>
    <row r="15" spans="1:11" x14ac:dyDescent="0.25">
      <c r="A15" s="113"/>
      <c r="B15" s="43" t="s">
        <v>103</v>
      </c>
      <c r="C15" s="47">
        <f t="shared" ref="C15:K15" si="1">SUM(C12:C14)</f>
        <v>6903174</v>
      </c>
      <c r="D15" s="47">
        <f t="shared" si="1"/>
        <v>3009951.3600000003</v>
      </c>
      <c r="E15" s="47">
        <f t="shared" si="1"/>
        <v>26981687</v>
      </c>
      <c r="F15" s="47">
        <f t="shared" si="1"/>
        <v>1856828</v>
      </c>
      <c r="G15" s="47">
        <f t="shared" si="1"/>
        <v>3629211</v>
      </c>
      <c r="H15" s="47">
        <f t="shared" si="1"/>
        <v>38225</v>
      </c>
      <c r="I15" s="47">
        <f t="shared" si="1"/>
        <v>9000</v>
      </c>
      <c r="J15" s="47">
        <f t="shared" si="1"/>
        <v>48217</v>
      </c>
      <c r="K15" s="47">
        <f t="shared" si="1"/>
        <v>34050</v>
      </c>
    </row>
    <row r="16" spans="1:11" ht="15" customHeight="1" x14ac:dyDescent="0.25">
      <c r="A16" s="113" t="s">
        <v>18</v>
      </c>
      <c r="B16" s="45" t="s">
        <v>6</v>
      </c>
      <c r="C16" s="44">
        <v>8211800</v>
      </c>
      <c r="D16" s="44">
        <v>1959176</v>
      </c>
      <c r="E16" s="44">
        <v>24707609</v>
      </c>
      <c r="F16" s="44">
        <v>2017263</v>
      </c>
      <c r="G16" s="44">
        <v>205953</v>
      </c>
      <c r="H16" s="44">
        <v>20096</v>
      </c>
      <c r="I16" s="44">
        <v>3590</v>
      </c>
      <c r="J16" s="44">
        <v>10550</v>
      </c>
      <c r="K16" s="46" t="s">
        <v>104</v>
      </c>
    </row>
    <row r="17" spans="1:11" x14ac:dyDescent="0.25">
      <c r="A17" s="113"/>
      <c r="B17" s="45" t="s">
        <v>7</v>
      </c>
      <c r="C17" s="44">
        <v>529300</v>
      </c>
      <c r="D17" s="44">
        <v>1797460</v>
      </c>
      <c r="E17" s="44">
        <v>148407</v>
      </c>
      <c r="F17" s="44">
        <v>979315</v>
      </c>
      <c r="G17" s="44">
        <v>3481627</v>
      </c>
      <c r="H17" s="44">
        <v>1050</v>
      </c>
      <c r="I17" s="44">
        <v>1440</v>
      </c>
      <c r="J17" s="44">
        <v>3830</v>
      </c>
      <c r="K17" s="46" t="s">
        <v>104</v>
      </c>
    </row>
    <row r="18" spans="1:11" x14ac:dyDescent="0.25">
      <c r="A18" s="113"/>
      <c r="B18" s="45" t="s">
        <v>8</v>
      </c>
      <c r="C18" s="44">
        <v>2064</v>
      </c>
      <c r="D18" s="46" t="s">
        <v>104</v>
      </c>
      <c r="E18" s="46" t="s">
        <v>104</v>
      </c>
      <c r="F18" s="46" t="s">
        <v>104</v>
      </c>
      <c r="G18" s="46" t="s">
        <v>104</v>
      </c>
      <c r="H18" s="46" t="s">
        <v>104</v>
      </c>
      <c r="I18" s="46" t="s">
        <v>104</v>
      </c>
      <c r="J18" s="46" t="s">
        <v>104</v>
      </c>
      <c r="K18" s="46" t="s">
        <v>104</v>
      </c>
    </row>
    <row r="19" spans="1:11" x14ac:dyDescent="0.25">
      <c r="A19" s="113"/>
      <c r="B19" s="43" t="s">
        <v>105</v>
      </c>
      <c r="C19" s="47">
        <f t="shared" ref="C19:K19" si="2">SUM(C16:C18)</f>
        <v>8743164</v>
      </c>
      <c r="D19" s="47">
        <f t="shared" si="2"/>
        <v>3756636</v>
      </c>
      <c r="E19" s="47">
        <f t="shared" si="2"/>
        <v>24856016</v>
      </c>
      <c r="F19" s="47">
        <f t="shared" si="2"/>
        <v>2996578</v>
      </c>
      <c r="G19" s="47">
        <f t="shared" si="2"/>
        <v>3687580</v>
      </c>
      <c r="H19" s="47">
        <f t="shared" si="2"/>
        <v>21146</v>
      </c>
      <c r="I19" s="47">
        <f t="shared" si="2"/>
        <v>5030</v>
      </c>
      <c r="J19" s="47">
        <f t="shared" si="2"/>
        <v>14380</v>
      </c>
      <c r="K19" s="47">
        <f t="shared" si="2"/>
        <v>0</v>
      </c>
    </row>
    <row r="20" spans="1:11" x14ac:dyDescent="0.25">
      <c r="A20" s="2" t="s">
        <v>9</v>
      </c>
      <c r="B20" s="2"/>
      <c r="C20" s="3"/>
      <c r="D20" s="3"/>
      <c r="E20" s="3"/>
      <c r="F20" s="3"/>
      <c r="G20" s="3"/>
    </row>
  </sheetData>
  <mergeCells count="6">
    <mergeCell ref="C3:G3"/>
    <mergeCell ref="A16:A19"/>
    <mergeCell ref="A12:A15"/>
    <mergeCell ref="A8:A11"/>
    <mergeCell ref="H3:K3"/>
    <mergeCell ref="A5:A7"/>
  </mergeCells>
  <hyperlinks>
    <hyperlink ref="K1" location="Indice!A1" display="INDICE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J22" sqref="J22"/>
    </sheetView>
  </sheetViews>
  <sheetFormatPr baseColWidth="10" defaultRowHeight="15" x14ac:dyDescent="0.25"/>
  <cols>
    <col min="1" max="1" width="12.5703125" customWidth="1"/>
    <col min="2" max="2" width="32.42578125" customWidth="1"/>
  </cols>
  <sheetData>
    <row r="1" spans="1:8" x14ac:dyDescent="0.25">
      <c r="A1" s="5" t="s">
        <v>110</v>
      </c>
      <c r="B1" s="1"/>
      <c r="C1" s="1"/>
      <c r="D1" s="1"/>
      <c r="E1" s="1"/>
      <c r="F1" s="1"/>
      <c r="G1" s="1"/>
      <c r="H1" s="99" t="s">
        <v>109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41"/>
      <c r="B3" s="41"/>
      <c r="C3" s="112" t="s">
        <v>97</v>
      </c>
      <c r="D3" s="112"/>
      <c r="E3" s="112"/>
      <c r="F3" s="112"/>
      <c r="G3" s="112"/>
    </row>
    <row r="4" spans="1:8" x14ac:dyDescent="0.25">
      <c r="A4" s="41"/>
      <c r="B4" s="41"/>
      <c r="C4" s="48" t="s">
        <v>19</v>
      </c>
      <c r="D4" s="48" t="s">
        <v>20</v>
      </c>
      <c r="E4" s="48" t="s">
        <v>21</v>
      </c>
      <c r="F4" s="48" t="s">
        <v>22</v>
      </c>
      <c r="G4" s="48" t="s">
        <v>23</v>
      </c>
    </row>
    <row r="5" spans="1:8" x14ac:dyDescent="0.25">
      <c r="A5" s="49"/>
      <c r="B5" s="43" t="s">
        <v>24</v>
      </c>
      <c r="C5" s="44">
        <v>5</v>
      </c>
      <c r="D5" s="44">
        <v>25</v>
      </c>
      <c r="E5" s="44">
        <v>39</v>
      </c>
      <c r="F5" s="44">
        <v>63</v>
      </c>
      <c r="G5" s="50">
        <f>+C5+D5+E5+F5</f>
        <v>132</v>
      </c>
    </row>
    <row r="6" spans="1:8" x14ac:dyDescent="0.25">
      <c r="A6" s="49"/>
      <c r="B6" s="43" t="s">
        <v>25</v>
      </c>
      <c r="C6" s="44">
        <v>4</v>
      </c>
      <c r="D6" s="44">
        <v>6</v>
      </c>
      <c r="E6" s="44">
        <v>8</v>
      </c>
      <c r="F6" s="44">
        <v>12</v>
      </c>
      <c r="G6" s="50">
        <f t="shared" ref="G6:G11" si="0">+C6+D6+E6+F6</f>
        <v>30</v>
      </c>
    </row>
    <row r="7" spans="1:8" x14ac:dyDescent="0.25">
      <c r="A7" s="49"/>
      <c r="B7" s="43" t="s">
        <v>77</v>
      </c>
      <c r="C7" s="44">
        <v>8</v>
      </c>
      <c r="D7" s="44">
        <v>7</v>
      </c>
      <c r="E7" s="44">
        <v>15</v>
      </c>
      <c r="F7" s="44">
        <v>13</v>
      </c>
      <c r="G7" s="50">
        <f t="shared" si="0"/>
        <v>43</v>
      </c>
    </row>
    <row r="8" spans="1:8" ht="15" customHeight="1" x14ac:dyDescent="0.25">
      <c r="A8" s="113" t="s">
        <v>26</v>
      </c>
      <c r="B8" s="45" t="s">
        <v>78</v>
      </c>
      <c r="C8" s="44">
        <v>57214</v>
      </c>
      <c r="D8" s="44">
        <v>12451</v>
      </c>
      <c r="E8" s="51">
        <v>526</v>
      </c>
      <c r="F8" s="51">
        <v>14670</v>
      </c>
      <c r="G8" s="50">
        <f t="shared" si="0"/>
        <v>84861</v>
      </c>
    </row>
    <row r="9" spans="1:8" x14ac:dyDescent="0.25">
      <c r="A9" s="114"/>
      <c r="B9" s="45" t="s">
        <v>79</v>
      </c>
      <c r="C9" s="44">
        <v>900</v>
      </c>
      <c r="D9" s="44">
        <v>0</v>
      </c>
      <c r="E9" s="44">
        <v>0</v>
      </c>
      <c r="F9" s="44">
        <v>5240</v>
      </c>
      <c r="G9" s="50">
        <f t="shared" si="0"/>
        <v>6140</v>
      </c>
    </row>
    <row r="10" spans="1:8" x14ac:dyDescent="0.25">
      <c r="A10" s="114"/>
      <c r="B10" s="45" t="s">
        <v>80</v>
      </c>
      <c r="C10" s="44">
        <v>26584</v>
      </c>
      <c r="D10" s="44">
        <v>35849</v>
      </c>
      <c r="E10" s="51">
        <v>3556</v>
      </c>
      <c r="F10" s="51">
        <v>36795</v>
      </c>
      <c r="G10" s="50">
        <f t="shared" si="0"/>
        <v>102784</v>
      </c>
    </row>
    <row r="11" spans="1:8" x14ac:dyDescent="0.25">
      <c r="A11" s="114"/>
      <c r="B11" s="45" t="s">
        <v>81</v>
      </c>
      <c r="C11" s="44">
        <v>58274</v>
      </c>
      <c r="D11" s="44">
        <v>23306</v>
      </c>
      <c r="E11" s="44">
        <v>2113</v>
      </c>
      <c r="F11" s="44">
        <v>52801</v>
      </c>
      <c r="G11" s="50">
        <f t="shared" si="0"/>
        <v>136494</v>
      </c>
    </row>
  </sheetData>
  <mergeCells count="2">
    <mergeCell ref="C3:G3"/>
    <mergeCell ref="A8:A11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L13" sqref="L13"/>
    </sheetView>
  </sheetViews>
  <sheetFormatPr baseColWidth="10" defaultRowHeight="15" x14ac:dyDescent="0.25"/>
  <cols>
    <col min="1" max="1" width="18" customWidth="1"/>
    <col min="2" max="2" width="5.5703125" customWidth="1"/>
    <col min="3" max="3" width="11.85546875" bestFit="1" customWidth="1"/>
    <col min="4" max="4" width="11.5703125" bestFit="1" customWidth="1"/>
    <col min="5" max="5" width="14" customWidth="1"/>
    <col min="6" max="6" width="13.28515625" customWidth="1"/>
    <col min="7" max="7" width="14.5703125" customWidth="1"/>
  </cols>
  <sheetData>
    <row r="1" spans="1:8" x14ac:dyDescent="0.25">
      <c r="A1" s="5" t="s">
        <v>112</v>
      </c>
      <c r="B1" s="1"/>
      <c r="C1" s="1"/>
      <c r="D1" s="1"/>
      <c r="E1" s="1"/>
      <c r="F1" s="1"/>
      <c r="G1" s="1"/>
      <c r="H1" s="99" t="s">
        <v>109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52"/>
      <c r="B3" s="52"/>
      <c r="C3" s="115" t="s">
        <v>166</v>
      </c>
      <c r="D3" s="115"/>
      <c r="E3" s="115"/>
      <c r="F3" s="115"/>
      <c r="G3" s="115"/>
    </row>
    <row r="4" spans="1:8" ht="38.25" x14ac:dyDescent="0.25">
      <c r="A4" s="41"/>
      <c r="B4" s="41"/>
      <c r="C4" s="42" t="s">
        <v>27</v>
      </c>
      <c r="D4" s="42" t="s">
        <v>28</v>
      </c>
      <c r="E4" s="42" t="s">
        <v>29</v>
      </c>
      <c r="F4" s="42" t="s">
        <v>30</v>
      </c>
      <c r="G4" s="42" t="s">
        <v>23</v>
      </c>
    </row>
    <row r="5" spans="1:8" x14ac:dyDescent="0.25">
      <c r="A5" s="43" t="s">
        <v>31</v>
      </c>
      <c r="B5" s="43"/>
      <c r="C5" s="53">
        <v>8</v>
      </c>
      <c r="D5" s="53">
        <v>3</v>
      </c>
      <c r="E5" s="53">
        <v>61</v>
      </c>
      <c r="F5" s="53">
        <v>0</v>
      </c>
      <c r="G5" s="54">
        <f>SUM(C5:F5)</f>
        <v>72</v>
      </c>
    </row>
    <row r="6" spans="1:8" x14ac:dyDescent="0.25">
      <c r="A6" s="116" t="s">
        <v>32</v>
      </c>
      <c r="B6" s="117"/>
      <c r="C6" s="53">
        <v>33</v>
      </c>
      <c r="D6" s="53">
        <v>2</v>
      </c>
      <c r="E6" s="53">
        <v>143</v>
      </c>
      <c r="F6" s="53">
        <v>0</v>
      </c>
      <c r="G6" s="54">
        <f t="shared" ref="G6:G9" si="0">SUM(C6:F6)</f>
        <v>178</v>
      </c>
    </row>
    <row r="7" spans="1:8" x14ac:dyDescent="0.25">
      <c r="A7" s="43" t="s">
        <v>34</v>
      </c>
      <c r="B7" s="43"/>
      <c r="C7" s="53">
        <v>38.4</v>
      </c>
      <c r="D7" s="53">
        <v>0.3</v>
      </c>
      <c r="E7" s="53">
        <v>203.07</v>
      </c>
      <c r="F7" s="53">
        <v>0</v>
      </c>
      <c r="G7" s="54">
        <f t="shared" si="0"/>
        <v>241.76999999999998</v>
      </c>
    </row>
    <row r="8" spans="1:8" x14ac:dyDescent="0.25">
      <c r="A8" s="116" t="s">
        <v>33</v>
      </c>
      <c r="B8" s="117"/>
      <c r="C8" s="53">
        <v>2</v>
      </c>
      <c r="D8" s="53">
        <v>2</v>
      </c>
      <c r="E8" s="53">
        <v>6</v>
      </c>
      <c r="F8" s="53">
        <v>0</v>
      </c>
      <c r="G8" s="54">
        <f t="shared" si="0"/>
        <v>10</v>
      </c>
    </row>
    <row r="9" spans="1:8" x14ac:dyDescent="0.25">
      <c r="A9" s="55" t="s">
        <v>35</v>
      </c>
      <c r="B9" s="43"/>
      <c r="C9" s="191">
        <v>510185</v>
      </c>
      <c r="D9" s="191">
        <v>0</v>
      </c>
      <c r="E9" s="191">
        <v>3914159</v>
      </c>
      <c r="F9" s="191">
        <v>0</v>
      </c>
      <c r="G9" s="192">
        <f t="shared" si="0"/>
        <v>4424344</v>
      </c>
    </row>
    <row r="10" spans="1:8" x14ac:dyDescent="0.25">
      <c r="F10" s="56"/>
    </row>
  </sheetData>
  <mergeCells count="3">
    <mergeCell ref="C3:G3"/>
    <mergeCell ref="A6:B6"/>
    <mergeCell ref="A8:B8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workbookViewId="0">
      <selection activeCell="F16" sqref="F16"/>
    </sheetView>
  </sheetViews>
  <sheetFormatPr baseColWidth="10" defaultRowHeight="15" x14ac:dyDescent="0.25"/>
  <cols>
    <col min="2" max="2" width="19.85546875" customWidth="1"/>
  </cols>
  <sheetData>
    <row r="1" spans="2:8" x14ac:dyDescent="0.25">
      <c r="B1" s="8" t="s">
        <v>116</v>
      </c>
      <c r="C1" s="6"/>
      <c r="D1" s="6"/>
      <c r="E1" s="6"/>
      <c r="F1" s="6"/>
      <c r="G1" s="6"/>
      <c r="H1" s="99" t="s">
        <v>109</v>
      </c>
    </row>
    <row r="2" spans="2:8" x14ac:dyDescent="0.25">
      <c r="B2" s="7"/>
      <c r="C2" s="7"/>
      <c r="D2" s="7"/>
      <c r="E2" s="7"/>
      <c r="F2" s="7"/>
      <c r="G2" s="7"/>
    </row>
    <row r="3" spans="2:8" x14ac:dyDescent="0.25">
      <c r="B3" s="24"/>
      <c r="C3" s="115" t="s">
        <v>117</v>
      </c>
      <c r="D3" s="115"/>
      <c r="E3" s="115"/>
      <c r="F3" s="115"/>
      <c r="G3" s="115"/>
    </row>
    <row r="4" spans="2:8" x14ac:dyDescent="0.25">
      <c r="B4" s="25"/>
      <c r="C4" s="42" t="s">
        <v>19</v>
      </c>
      <c r="D4" s="42" t="s">
        <v>20</v>
      </c>
      <c r="E4" s="42" t="s">
        <v>21</v>
      </c>
      <c r="F4" s="42" t="s">
        <v>22</v>
      </c>
      <c r="G4" s="42" t="s">
        <v>23</v>
      </c>
    </row>
    <row r="5" spans="2:8" x14ac:dyDescent="0.25">
      <c r="B5" s="43" t="s">
        <v>36</v>
      </c>
      <c r="C5" s="53">
        <v>1333</v>
      </c>
      <c r="D5" s="53">
        <v>5913</v>
      </c>
      <c r="E5" s="53">
        <v>462</v>
      </c>
      <c r="F5" s="53">
        <v>103</v>
      </c>
      <c r="G5" s="54">
        <f>SUM(C5:F5)</f>
        <v>7811</v>
      </c>
    </row>
    <row r="6" spans="2:8" x14ac:dyDescent="0.25">
      <c r="B6" s="43" t="s">
        <v>37</v>
      </c>
      <c r="C6" s="53">
        <v>101</v>
      </c>
      <c r="D6" s="53">
        <v>162</v>
      </c>
      <c r="E6" s="53">
        <v>127</v>
      </c>
      <c r="F6" s="53">
        <v>48</v>
      </c>
      <c r="G6" s="54">
        <f t="shared" ref="G6:G11" si="0">SUM(C6:F6)</f>
        <v>438</v>
      </c>
    </row>
    <row r="7" spans="2:8" x14ac:dyDescent="0.25">
      <c r="B7" s="43" t="s">
        <v>38</v>
      </c>
      <c r="C7" s="53">
        <v>31</v>
      </c>
      <c r="D7" s="53">
        <v>30</v>
      </c>
      <c r="E7" s="53">
        <v>24</v>
      </c>
      <c r="F7" s="53">
        <v>11</v>
      </c>
      <c r="G7" s="54">
        <f t="shared" si="0"/>
        <v>96</v>
      </c>
    </row>
    <row r="8" spans="2:8" x14ac:dyDescent="0.25">
      <c r="B8" s="43" t="s">
        <v>39</v>
      </c>
      <c r="C8" s="54">
        <v>27520</v>
      </c>
      <c r="D8" s="54">
        <v>40067</v>
      </c>
      <c r="E8" s="54">
        <v>14338</v>
      </c>
      <c r="F8" s="54">
        <v>12414</v>
      </c>
      <c r="G8" s="54">
        <f t="shared" si="0"/>
        <v>94339</v>
      </c>
    </row>
    <row r="9" spans="2:8" x14ac:dyDescent="0.25">
      <c r="B9" s="61" t="s">
        <v>113</v>
      </c>
      <c r="C9" s="59">
        <v>14989</v>
      </c>
      <c r="D9" s="59">
        <v>20130</v>
      </c>
      <c r="E9" s="59">
        <v>7109</v>
      </c>
      <c r="F9" s="59">
        <v>3218</v>
      </c>
      <c r="G9" s="59">
        <f t="shared" si="0"/>
        <v>45446</v>
      </c>
    </row>
    <row r="10" spans="2:8" ht="25.5" x14ac:dyDescent="0.25">
      <c r="B10" s="61" t="s">
        <v>114</v>
      </c>
      <c r="C10" s="59">
        <v>12504</v>
      </c>
      <c r="D10" s="59">
        <v>19902</v>
      </c>
      <c r="E10" s="59">
        <v>7179</v>
      </c>
      <c r="F10" s="59">
        <v>9193</v>
      </c>
      <c r="G10" s="59">
        <f t="shared" si="0"/>
        <v>48778</v>
      </c>
    </row>
    <row r="11" spans="2:8" x14ac:dyDescent="0.25">
      <c r="B11" s="61" t="s">
        <v>115</v>
      </c>
      <c r="C11" s="60">
        <v>27</v>
      </c>
      <c r="D11" s="60">
        <v>35</v>
      </c>
      <c r="E11" s="60">
        <v>50</v>
      </c>
      <c r="F11" s="60">
        <v>3</v>
      </c>
      <c r="G11" s="60">
        <f t="shared" si="0"/>
        <v>115</v>
      </c>
    </row>
    <row r="12" spans="2:8" x14ac:dyDescent="0.25">
      <c r="C12" s="58"/>
      <c r="D12" s="58"/>
      <c r="E12" s="58"/>
      <c r="F12" s="58"/>
    </row>
  </sheetData>
  <mergeCells count="1">
    <mergeCell ref="C3:G3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I1" sqref="I1:P1048576"/>
    </sheetView>
  </sheetViews>
  <sheetFormatPr baseColWidth="10" defaultRowHeight="15" x14ac:dyDescent="0.25"/>
  <sheetData>
    <row r="1" spans="1:8" x14ac:dyDescent="0.25">
      <c r="A1" s="5" t="s">
        <v>118</v>
      </c>
      <c r="B1" s="1"/>
      <c r="C1" s="1"/>
      <c r="D1" s="1"/>
      <c r="E1" s="1"/>
      <c r="F1" s="1"/>
      <c r="G1" s="1"/>
      <c r="H1" s="99" t="s">
        <v>109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9"/>
      <c r="B3" s="10"/>
      <c r="C3" s="115" t="s">
        <v>160</v>
      </c>
      <c r="D3" s="115"/>
      <c r="E3" s="115"/>
      <c r="F3" s="115"/>
      <c r="G3" s="115"/>
    </row>
    <row r="4" spans="1:8" x14ac:dyDescent="0.25">
      <c r="A4" s="11"/>
      <c r="B4" s="4"/>
      <c r="C4" s="42" t="s">
        <v>19</v>
      </c>
      <c r="D4" s="42" t="s">
        <v>20</v>
      </c>
      <c r="E4" s="42" t="s">
        <v>21</v>
      </c>
      <c r="F4" s="42" t="s">
        <v>22</v>
      </c>
      <c r="G4" s="42" t="s">
        <v>23</v>
      </c>
    </row>
    <row r="5" spans="1:8" x14ac:dyDescent="0.25">
      <c r="A5" s="62" t="s">
        <v>40</v>
      </c>
      <c r="B5" s="63"/>
      <c r="C5" s="53">
        <v>24</v>
      </c>
      <c r="D5" s="53">
        <v>23</v>
      </c>
      <c r="E5" s="53">
        <v>93</v>
      </c>
      <c r="F5" s="53">
        <v>51</v>
      </c>
      <c r="G5" s="54">
        <f>SUM(C5:F5)</f>
        <v>191</v>
      </c>
    </row>
    <row r="6" spans="1:8" x14ac:dyDescent="0.25">
      <c r="A6" s="43" t="s">
        <v>38</v>
      </c>
      <c r="B6" s="43"/>
      <c r="C6" s="64" t="s">
        <v>104</v>
      </c>
      <c r="D6" s="53">
        <v>12</v>
      </c>
      <c r="E6" s="64" t="s">
        <v>104</v>
      </c>
      <c r="F6" s="53">
        <v>2</v>
      </c>
      <c r="G6" s="54">
        <f>SUM(C6:F6)</f>
        <v>14</v>
      </c>
    </row>
    <row r="7" spans="1:8" x14ac:dyDescent="0.25">
      <c r="A7" s="43" t="s">
        <v>41</v>
      </c>
      <c r="B7" s="43"/>
      <c r="C7" s="64" t="s">
        <v>104</v>
      </c>
      <c r="D7" s="53">
        <v>1550</v>
      </c>
      <c r="E7" s="64" t="s">
        <v>104</v>
      </c>
      <c r="F7" s="64" t="s">
        <v>104</v>
      </c>
      <c r="G7" s="54">
        <f>SUM(C7:F7)</f>
        <v>1550</v>
      </c>
    </row>
  </sheetData>
  <mergeCells count="1">
    <mergeCell ref="C3:G3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="70" zoomScaleNormal="70" workbookViewId="0">
      <selection activeCell="K6" sqref="K6"/>
    </sheetView>
  </sheetViews>
  <sheetFormatPr baseColWidth="10" defaultRowHeight="15" x14ac:dyDescent="0.25"/>
  <cols>
    <col min="3" max="3" width="15.7109375" customWidth="1"/>
    <col min="4" max="4" width="12.85546875" customWidth="1"/>
    <col min="5" max="5" width="14.7109375" customWidth="1"/>
    <col min="6" max="6" width="16.5703125" customWidth="1"/>
    <col min="7" max="7" width="15.85546875" bestFit="1" customWidth="1"/>
    <col min="8" max="8" width="14" bestFit="1" customWidth="1"/>
    <col min="9" max="9" width="13" bestFit="1" customWidth="1"/>
    <col min="10" max="10" width="14.85546875" customWidth="1"/>
    <col min="11" max="11" width="15.85546875" customWidth="1"/>
    <col min="12" max="13" width="11.5703125" bestFit="1" customWidth="1"/>
    <col min="14" max="14" width="18.28515625" bestFit="1" customWidth="1"/>
    <col min="15" max="15" width="16.7109375" bestFit="1" customWidth="1"/>
    <col min="16" max="16" width="12.7109375" customWidth="1"/>
    <col min="17" max="17" width="11.5703125" customWidth="1"/>
    <col min="18" max="18" width="17.7109375" customWidth="1"/>
  </cols>
  <sheetData>
    <row r="1" spans="1:13" x14ac:dyDescent="0.25">
      <c r="A1" s="5" t="s">
        <v>119</v>
      </c>
      <c r="B1" s="1"/>
      <c r="C1" s="1"/>
      <c r="D1" s="1"/>
      <c r="E1" s="1"/>
      <c r="F1" s="1"/>
      <c r="G1" s="99" t="s">
        <v>109</v>
      </c>
      <c r="H1" s="5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H2" s="196"/>
      <c r="I2" s="196"/>
      <c r="J2" s="196"/>
      <c r="K2" s="196"/>
      <c r="L2" s="196"/>
      <c r="M2" s="196"/>
    </row>
    <row r="3" spans="1:13" x14ac:dyDescent="0.25">
      <c r="A3" s="9"/>
      <c r="B3" s="10"/>
      <c r="C3" s="115" t="s">
        <v>98</v>
      </c>
      <c r="D3" s="115"/>
      <c r="E3" s="115"/>
      <c r="F3" s="115"/>
      <c r="H3" s="194"/>
      <c r="I3" s="194"/>
      <c r="J3" s="197"/>
      <c r="K3" s="197"/>
      <c r="L3" s="197"/>
      <c r="M3" s="197"/>
    </row>
    <row r="4" spans="1:13" x14ac:dyDescent="0.25">
      <c r="A4" s="13"/>
      <c r="B4" s="12"/>
      <c r="C4" s="65" t="s">
        <v>42</v>
      </c>
      <c r="D4" s="65" t="s">
        <v>43</v>
      </c>
      <c r="E4" s="65" t="s">
        <v>44</v>
      </c>
      <c r="F4" s="65" t="s">
        <v>42</v>
      </c>
      <c r="H4" s="195"/>
      <c r="I4" s="195"/>
      <c r="J4" s="198"/>
      <c r="K4" s="198"/>
      <c r="L4" s="199"/>
      <c r="M4" s="198"/>
    </row>
    <row r="5" spans="1:13" x14ac:dyDescent="0.25">
      <c r="A5" s="9"/>
      <c r="B5" s="10"/>
      <c r="C5" s="67" t="s">
        <v>45</v>
      </c>
      <c r="D5" s="67" t="s">
        <v>46</v>
      </c>
      <c r="E5" s="66" t="s">
        <v>47</v>
      </c>
      <c r="F5" s="66" t="s">
        <v>48</v>
      </c>
      <c r="H5" s="194"/>
      <c r="I5" s="194"/>
      <c r="J5" s="198"/>
      <c r="K5" s="198"/>
      <c r="L5" s="198"/>
      <c r="M5" s="198"/>
    </row>
    <row r="6" spans="1:13" x14ac:dyDescent="0.25">
      <c r="A6" s="118" t="s">
        <v>49</v>
      </c>
      <c r="B6" s="119"/>
      <c r="C6" s="53">
        <v>1760</v>
      </c>
      <c r="D6" s="68">
        <v>1347</v>
      </c>
      <c r="E6" s="53">
        <v>346</v>
      </c>
      <c r="F6" s="53">
        <v>11</v>
      </c>
      <c r="H6" s="200"/>
      <c r="I6" s="201"/>
      <c r="J6" s="202"/>
      <c r="K6" s="203"/>
      <c r="L6" s="202"/>
      <c r="M6" s="202"/>
    </row>
    <row r="7" spans="1:13" x14ac:dyDescent="0.25">
      <c r="A7" s="118" t="s">
        <v>50</v>
      </c>
      <c r="B7" s="119"/>
      <c r="C7" s="53">
        <v>36</v>
      </c>
      <c r="D7" s="68">
        <v>20</v>
      </c>
      <c r="E7" s="53">
        <v>10</v>
      </c>
      <c r="F7" s="53">
        <v>5</v>
      </c>
      <c r="H7" s="200"/>
      <c r="I7" s="201"/>
      <c r="J7" s="202"/>
      <c r="K7" s="203"/>
      <c r="L7" s="202"/>
      <c r="M7" s="202"/>
    </row>
    <row r="8" spans="1:13" x14ac:dyDescent="0.25">
      <c r="A8" s="118" t="s">
        <v>122</v>
      </c>
      <c r="B8" s="119"/>
      <c r="C8" s="53">
        <v>1932637</v>
      </c>
      <c r="D8" s="68">
        <v>3475744</v>
      </c>
      <c r="E8" s="53">
        <v>515998</v>
      </c>
      <c r="F8" s="53">
        <v>76411</v>
      </c>
      <c r="H8" s="204"/>
      <c r="I8" s="204"/>
      <c r="J8" s="202"/>
      <c r="K8" s="203"/>
      <c r="L8" s="202"/>
      <c r="M8" s="202"/>
    </row>
    <row r="9" spans="1:13" x14ac:dyDescent="0.25">
      <c r="A9" s="124" t="s">
        <v>55</v>
      </c>
      <c r="B9" s="125"/>
      <c r="C9" s="53">
        <v>1511062</v>
      </c>
      <c r="D9" s="68">
        <v>3452701</v>
      </c>
      <c r="E9" s="53">
        <v>480680.73</v>
      </c>
      <c r="F9" s="53">
        <v>40524</v>
      </c>
      <c r="H9" s="204"/>
      <c r="I9" s="204"/>
      <c r="J9" s="202"/>
      <c r="K9" s="203"/>
      <c r="L9" s="202"/>
      <c r="M9" s="202"/>
    </row>
    <row r="10" spans="1:13" x14ac:dyDescent="0.25">
      <c r="H10" s="200"/>
      <c r="I10" s="200"/>
      <c r="J10" s="200"/>
      <c r="K10" s="200"/>
      <c r="L10" s="200"/>
      <c r="M10" s="200"/>
    </row>
    <row r="13" spans="1:13" x14ac:dyDescent="0.25">
      <c r="C13" s="120" t="s">
        <v>123</v>
      </c>
      <c r="D13" s="121"/>
      <c r="E13" s="121"/>
      <c r="F13" s="121"/>
      <c r="G13" s="121"/>
    </row>
    <row r="14" spans="1:13" x14ac:dyDescent="0.25">
      <c r="C14" s="42" t="s">
        <v>19</v>
      </c>
      <c r="D14" s="42" t="s">
        <v>20</v>
      </c>
      <c r="E14" s="42" t="s">
        <v>21</v>
      </c>
      <c r="F14" s="42" t="s">
        <v>22</v>
      </c>
      <c r="G14" s="42" t="s">
        <v>53</v>
      </c>
    </row>
    <row r="15" spans="1:13" x14ac:dyDescent="0.25">
      <c r="A15" s="122" t="s">
        <v>49</v>
      </c>
      <c r="B15" s="123"/>
      <c r="C15" s="72">
        <v>545</v>
      </c>
      <c r="D15">
        <v>690</v>
      </c>
      <c r="E15">
        <v>22</v>
      </c>
      <c r="F15">
        <v>503</v>
      </c>
      <c r="G15" s="71">
        <f>SUM(C15:F15)</f>
        <v>1760</v>
      </c>
    </row>
    <row r="16" spans="1:13" x14ac:dyDescent="0.25">
      <c r="A16" s="122" t="s">
        <v>50</v>
      </c>
      <c r="B16" s="123"/>
      <c r="C16" s="72">
        <v>14</v>
      </c>
      <c r="D16">
        <v>13</v>
      </c>
      <c r="E16">
        <v>3</v>
      </c>
      <c r="F16">
        <v>6</v>
      </c>
      <c r="G16" s="71">
        <f t="shared" ref="G16:G18" si="0">SUM(C16:F16)</f>
        <v>36</v>
      </c>
    </row>
    <row r="17" spans="1:18" x14ac:dyDescent="0.25">
      <c r="A17" s="122" t="s">
        <v>122</v>
      </c>
      <c r="B17" s="122"/>
      <c r="C17" s="73">
        <v>1279564</v>
      </c>
      <c r="D17" s="70">
        <v>431203</v>
      </c>
      <c r="E17" s="70">
        <v>4048</v>
      </c>
      <c r="F17" s="70">
        <v>217822</v>
      </c>
      <c r="G17" s="71">
        <f t="shared" si="0"/>
        <v>1932637</v>
      </c>
    </row>
    <row r="18" spans="1:18" x14ac:dyDescent="0.25">
      <c r="A18" s="122" t="s">
        <v>55</v>
      </c>
      <c r="B18" s="122"/>
      <c r="C18" s="73">
        <v>984979</v>
      </c>
      <c r="D18" s="70">
        <v>341324</v>
      </c>
      <c r="E18" s="70">
        <v>3664</v>
      </c>
      <c r="F18" s="70">
        <v>181095</v>
      </c>
      <c r="G18" s="71">
        <f t="shared" si="0"/>
        <v>1511062</v>
      </c>
    </row>
    <row r="20" spans="1:18" x14ac:dyDescent="0.25">
      <c r="C20" s="120" t="s">
        <v>124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18" x14ac:dyDescent="0.25">
      <c r="C21" s="126" t="s">
        <v>19</v>
      </c>
      <c r="D21" s="127"/>
      <c r="E21" s="127"/>
      <c r="F21" s="127"/>
      <c r="G21" s="126" t="s">
        <v>20</v>
      </c>
      <c r="H21" s="127"/>
      <c r="I21" s="127"/>
      <c r="J21" s="193"/>
      <c r="K21" s="126" t="s">
        <v>22</v>
      </c>
      <c r="L21" s="127"/>
      <c r="M21" s="127"/>
      <c r="N21" s="193"/>
      <c r="O21" s="126" t="s">
        <v>53</v>
      </c>
      <c r="P21" s="127"/>
      <c r="Q21" s="127"/>
      <c r="R21" s="127"/>
    </row>
    <row r="22" spans="1:18" x14ac:dyDescent="0.25">
      <c r="A22" s="122" t="s">
        <v>49</v>
      </c>
      <c r="B22" s="123"/>
      <c r="C22" s="128">
        <v>414</v>
      </c>
      <c r="D22" s="129"/>
      <c r="E22" s="129"/>
      <c r="F22" s="129"/>
      <c r="G22" s="130">
        <v>404</v>
      </c>
      <c r="H22" s="130"/>
      <c r="I22" s="130"/>
      <c r="J22" s="130"/>
      <c r="K22" s="130">
        <v>529</v>
      </c>
      <c r="L22" s="130"/>
      <c r="M22" s="130"/>
      <c r="N22" s="130"/>
      <c r="O22" s="131">
        <f>SUM(C22:K22)</f>
        <v>1347</v>
      </c>
      <c r="P22" s="131"/>
      <c r="Q22" s="131"/>
      <c r="R22" s="131"/>
    </row>
    <row r="23" spans="1:18" x14ac:dyDescent="0.25">
      <c r="A23" s="122" t="s">
        <v>50</v>
      </c>
      <c r="B23" s="123"/>
      <c r="C23" s="128">
        <v>9</v>
      </c>
      <c r="D23" s="129"/>
      <c r="E23" s="129"/>
      <c r="F23" s="129"/>
      <c r="G23" s="130">
        <v>6</v>
      </c>
      <c r="H23" s="130"/>
      <c r="I23" s="130"/>
      <c r="J23" s="130"/>
      <c r="K23" s="130">
        <v>5</v>
      </c>
      <c r="L23" s="130"/>
      <c r="M23" s="130"/>
      <c r="N23" s="130"/>
      <c r="O23" s="131">
        <f>SUM(C23:K23)</f>
        <v>20</v>
      </c>
      <c r="P23" s="131"/>
      <c r="Q23" s="131"/>
      <c r="R23" s="131"/>
    </row>
    <row r="24" spans="1:18" ht="25.5" x14ac:dyDescent="0.25">
      <c r="A24" s="74" t="s">
        <v>128</v>
      </c>
      <c r="C24" s="75" t="s">
        <v>125</v>
      </c>
      <c r="D24" s="75" t="s">
        <v>126</v>
      </c>
      <c r="E24" s="75" t="s">
        <v>127</v>
      </c>
      <c r="F24" s="75" t="s">
        <v>53</v>
      </c>
      <c r="G24" s="75" t="s">
        <v>125</v>
      </c>
      <c r="H24" s="75" t="s">
        <v>126</v>
      </c>
      <c r="I24" s="75" t="s">
        <v>127</v>
      </c>
      <c r="J24" s="75" t="s">
        <v>53</v>
      </c>
      <c r="K24" s="75" t="s">
        <v>125</v>
      </c>
      <c r="L24" s="75" t="s">
        <v>126</v>
      </c>
      <c r="M24" s="75" t="s">
        <v>127</v>
      </c>
      <c r="N24" s="75" t="s">
        <v>53</v>
      </c>
      <c r="O24" s="75" t="s">
        <v>125</v>
      </c>
      <c r="P24" s="75" t="s">
        <v>126</v>
      </c>
      <c r="Q24" s="75" t="s">
        <v>127</v>
      </c>
      <c r="R24" s="75" t="s">
        <v>53</v>
      </c>
    </row>
    <row r="25" spans="1:18" x14ac:dyDescent="0.25">
      <c r="A25" s="122" t="s">
        <v>122</v>
      </c>
      <c r="B25" s="122"/>
      <c r="C25" s="76">
        <v>2546562</v>
      </c>
      <c r="D25" s="76">
        <v>0</v>
      </c>
      <c r="E25" s="76">
        <v>24951</v>
      </c>
      <c r="F25" s="77">
        <f>SUM(C25:E25)</f>
        <v>2571513</v>
      </c>
      <c r="G25" s="76">
        <v>241374</v>
      </c>
      <c r="H25" s="76">
        <v>57263</v>
      </c>
      <c r="I25" s="76">
        <v>8509</v>
      </c>
      <c r="J25" s="77">
        <f>SUM(G25:I25)</f>
        <v>307146</v>
      </c>
      <c r="K25" s="76">
        <v>597085</v>
      </c>
      <c r="L25" s="76">
        <v>0</v>
      </c>
      <c r="M25" s="76">
        <v>0</v>
      </c>
      <c r="N25" s="77">
        <f>SUM(K25:M25)</f>
        <v>597085</v>
      </c>
      <c r="O25" s="76">
        <f>C25+G25+K25</f>
        <v>3385021</v>
      </c>
      <c r="P25" s="76">
        <f>D25+H25+L25</f>
        <v>57263</v>
      </c>
      <c r="Q25" s="76">
        <f>E25+I25+M25</f>
        <v>33460</v>
      </c>
      <c r="R25" s="77">
        <f>SUM(O25:Q25)</f>
        <v>3475744</v>
      </c>
    </row>
    <row r="26" spans="1:18" x14ac:dyDescent="0.25">
      <c r="A26" s="69" t="s">
        <v>55</v>
      </c>
      <c r="B26" s="69"/>
      <c r="C26" s="76">
        <v>2500986.19</v>
      </c>
      <c r="D26" s="76">
        <v>0</v>
      </c>
      <c r="E26" s="76">
        <v>17010.990000000002</v>
      </c>
      <c r="F26" s="77">
        <f>SUM(C26:E26)</f>
        <v>2517997.1800000002</v>
      </c>
      <c r="G26" s="76">
        <v>218614</v>
      </c>
      <c r="H26" s="76">
        <v>50661.65</v>
      </c>
      <c r="I26" s="76">
        <v>5863</v>
      </c>
      <c r="J26" s="77">
        <f>SUM(G26:I26)</f>
        <v>275138.65000000002</v>
      </c>
      <c r="K26" s="76">
        <v>659565.18999999994</v>
      </c>
      <c r="L26" s="76">
        <v>0</v>
      </c>
      <c r="M26" s="76">
        <v>0</v>
      </c>
      <c r="N26" s="77">
        <f>SUM(K26:M26)</f>
        <v>659565.18999999994</v>
      </c>
      <c r="O26" s="76">
        <f>C26+G26+K26</f>
        <v>3379165.38</v>
      </c>
      <c r="P26" s="76">
        <f>D26+H26+L26</f>
        <v>50661.65</v>
      </c>
      <c r="Q26" s="76">
        <f>E26+I26+M26</f>
        <v>22873.99</v>
      </c>
      <c r="R26" s="77">
        <f>SUM(O26:Q26)</f>
        <v>3452701.02</v>
      </c>
    </row>
  </sheetData>
  <mergeCells count="27">
    <mergeCell ref="J3:M3"/>
    <mergeCell ref="G23:J23"/>
    <mergeCell ref="G21:J21"/>
    <mergeCell ref="K23:N23"/>
    <mergeCell ref="O23:R23"/>
    <mergeCell ref="C20:R20"/>
    <mergeCell ref="K21:N21"/>
    <mergeCell ref="O21:R21"/>
    <mergeCell ref="K22:N22"/>
    <mergeCell ref="O22:R22"/>
    <mergeCell ref="G22:J22"/>
    <mergeCell ref="A22:B22"/>
    <mergeCell ref="A23:B23"/>
    <mergeCell ref="A25:B25"/>
    <mergeCell ref="C21:F21"/>
    <mergeCell ref="C22:F22"/>
    <mergeCell ref="C23:F23"/>
    <mergeCell ref="A15:B15"/>
    <mergeCell ref="A16:B16"/>
    <mergeCell ref="A17:B17"/>
    <mergeCell ref="A18:B18"/>
    <mergeCell ref="A8:B8"/>
    <mergeCell ref="A9:B9"/>
    <mergeCell ref="A6:B6"/>
    <mergeCell ref="A7:B7"/>
    <mergeCell ref="C3:F3"/>
    <mergeCell ref="C13:G13"/>
  </mergeCells>
  <hyperlinks>
    <hyperlink ref="G1" location="Indice!A1" display="INDICE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4" sqref="C4"/>
    </sheetView>
  </sheetViews>
  <sheetFormatPr baseColWidth="10" defaultRowHeight="12.75" x14ac:dyDescent="0.2"/>
  <cols>
    <col min="1" max="1" width="17.5703125" style="7" customWidth="1"/>
    <col min="2" max="16384" width="11.42578125" style="7"/>
  </cols>
  <sheetData>
    <row r="1" spans="1:8" ht="15" x14ac:dyDescent="0.25">
      <c r="A1" s="5" t="s">
        <v>129</v>
      </c>
      <c r="B1" s="1"/>
      <c r="C1" s="1"/>
      <c r="D1" s="1"/>
      <c r="E1" s="1"/>
      <c r="F1" s="1"/>
      <c r="G1" s="1"/>
      <c r="H1" s="99" t="s">
        <v>109</v>
      </c>
    </row>
    <row r="2" spans="1:8" x14ac:dyDescent="0.2">
      <c r="A2" s="1"/>
      <c r="B2" s="1"/>
      <c r="C2" s="1"/>
      <c r="D2" s="1"/>
      <c r="E2" s="1"/>
      <c r="F2" s="1"/>
      <c r="G2" s="1"/>
    </row>
    <row r="3" spans="1:8" x14ac:dyDescent="0.2">
      <c r="A3" s="9"/>
      <c r="B3" s="10"/>
      <c r="C3" s="115" t="s">
        <v>121</v>
      </c>
      <c r="D3" s="115"/>
      <c r="E3" s="115"/>
      <c r="F3" s="115"/>
      <c r="G3" s="115"/>
    </row>
    <row r="4" spans="1:8" x14ac:dyDescent="0.2">
      <c r="A4" s="11"/>
      <c r="B4" s="4"/>
      <c r="C4" s="42" t="s">
        <v>19</v>
      </c>
      <c r="D4" s="42" t="s">
        <v>20</v>
      </c>
      <c r="E4" s="42" t="s">
        <v>21</v>
      </c>
      <c r="F4" s="42" t="s">
        <v>22</v>
      </c>
      <c r="G4" s="42" t="s">
        <v>23</v>
      </c>
    </row>
    <row r="5" spans="1:8" ht="15" customHeight="1" x14ac:dyDescent="0.2">
      <c r="A5" s="78" t="s">
        <v>51</v>
      </c>
      <c r="B5" s="79"/>
      <c r="C5" s="14">
        <v>62</v>
      </c>
      <c r="D5" s="14">
        <v>94</v>
      </c>
      <c r="E5" s="14">
        <v>107</v>
      </c>
      <c r="F5" s="14">
        <v>33</v>
      </c>
      <c r="G5" s="35">
        <f>SUM(C5:F5)</f>
        <v>296</v>
      </c>
    </row>
    <row r="6" spans="1:8" ht="15" customHeight="1" x14ac:dyDescent="0.2">
      <c r="A6" s="134" t="s">
        <v>52</v>
      </c>
      <c r="B6" s="135"/>
      <c r="C6" s="15">
        <v>4053</v>
      </c>
      <c r="D6" s="15">
        <v>18868</v>
      </c>
      <c r="E6" s="15">
        <v>18439</v>
      </c>
      <c r="F6" s="15">
        <v>4136</v>
      </c>
      <c r="G6" s="35">
        <f>SUM(C6:F6)</f>
        <v>45496</v>
      </c>
    </row>
    <row r="7" spans="1:8" ht="15" customHeight="1" x14ac:dyDescent="0.2">
      <c r="A7" s="134" t="s">
        <v>33</v>
      </c>
      <c r="B7" s="135"/>
      <c r="C7" s="14">
        <v>11</v>
      </c>
      <c r="D7" s="14">
        <v>5</v>
      </c>
      <c r="E7" s="14">
        <v>7</v>
      </c>
      <c r="F7" s="14">
        <v>6</v>
      </c>
      <c r="G7" s="35">
        <f>SUM(C7:F7)</f>
        <v>29</v>
      </c>
    </row>
    <row r="8" spans="1:8" x14ac:dyDescent="0.2">
      <c r="A8" s="132" t="s">
        <v>55</v>
      </c>
      <c r="B8" s="61" t="s">
        <v>53</v>
      </c>
      <c r="C8" s="16">
        <v>295234</v>
      </c>
      <c r="D8" s="16">
        <v>5220</v>
      </c>
      <c r="E8" s="16">
        <v>51158</v>
      </c>
      <c r="F8" s="16">
        <v>17794</v>
      </c>
      <c r="G8" s="36">
        <f>SUM(C8:F8)</f>
        <v>369406</v>
      </c>
    </row>
    <row r="9" spans="1:8" ht="15" customHeight="1" x14ac:dyDescent="0.2">
      <c r="A9" s="133"/>
      <c r="B9" s="61" t="s">
        <v>54</v>
      </c>
      <c r="C9" s="17">
        <v>274293</v>
      </c>
      <c r="D9" s="17">
        <v>3077</v>
      </c>
      <c r="E9" s="17">
        <v>9851</v>
      </c>
      <c r="F9" s="17">
        <v>13990</v>
      </c>
      <c r="G9" s="37">
        <f>SUM(C9:F9)</f>
        <v>301211</v>
      </c>
    </row>
  </sheetData>
  <mergeCells count="4">
    <mergeCell ref="C3:G3"/>
    <mergeCell ref="A8:A9"/>
    <mergeCell ref="A6:B6"/>
    <mergeCell ref="A7:B7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1" sqref="J1:Q1048576"/>
    </sheetView>
  </sheetViews>
  <sheetFormatPr baseColWidth="10" defaultRowHeight="15" x14ac:dyDescent="0.25"/>
  <cols>
    <col min="3" max="3" width="14.140625" customWidth="1"/>
  </cols>
  <sheetData>
    <row r="1" spans="1:9" x14ac:dyDescent="0.25">
      <c r="A1" s="5" t="s">
        <v>130</v>
      </c>
      <c r="B1" s="1"/>
      <c r="C1" s="1"/>
      <c r="D1" s="1"/>
      <c r="E1" s="1"/>
      <c r="F1" s="1"/>
      <c r="G1" s="1"/>
      <c r="H1" s="1"/>
      <c r="I1" s="99" t="s">
        <v>109</v>
      </c>
    </row>
    <row r="2" spans="1:9" x14ac:dyDescent="0.25">
      <c r="A2" s="5"/>
      <c r="B2" s="1"/>
      <c r="C2" s="1"/>
      <c r="D2" s="1"/>
      <c r="E2" s="1"/>
      <c r="F2" s="1"/>
      <c r="G2" s="1"/>
      <c r="H2" s="1"/>
      <c r="I2" s="99"/>
    </row>
    <row r="3" spans="1:9" x14ac:dyDescent="0.25">
      <c r="A3" s="1"/>
      <c r="B3" s="1"/>
      <c r="C3" s="1"/>
      <c r="D3" s="115" t="s">
        <v>131</v>
      </c>
      <c r="E3" s="115"/>
      <c r="F3" s="115"/>
      <c r="G3" s="115"/>
      <c r="H3" s="115"/>
    </row>
    <row r="4" spans="1:9" x14ac:dyDescent="0.25">
      <c r="A4" s="138"/>
      <c r="B4" s="138"/>
      <c r="C4" s="139"/>
      <c r="D4" s="42" t="s">
        <v>19</v>
      </c>
      <c r="E4" s="42" t="s">
        <v>20</v>
      </c>
      <c r="F4" s="42" t="s">
        <v>21</v>
      </c>
      <c r="G4" s="42" t="s">
        <v>22</v>
      </c>
      <c r="H4" s="42" t="s">
        <v>56</v>
      </c>
    </row>
    <row r="5" spans="1:9" x14ac:dyDescent="0.25">
      <c r="A5" s="140" t="s">
        <v>0</v>
      </c>
      <c r="B5" s="141"/>
      <c r="C5" s="142"/>
      <c r="D5" s="18">
        <v>170</v>
      </c>
      <c r="E5" s="18">
        <v>329</v>
      </c>
      <c r="F5" s="18">
        <v>107</v>
      </c>
      <c r="G5" s="18">
        <v>166</v>
      </c>
      <c r="H5" s="19">
        <f>SUM(D5:G5)</f>
        <v>772</v>
      </c>
    </row>
    <row r="6" spans="1:9" ht="15" customHeight="1" x14ac:dyDescent="0.25">
      <c r="A6" s="140" t="s">
        <v>57</v>
      </c>
      <c r="B6" s="141"/>
      <c r="C6" s="142"/>
      <c r="D6" s="18">
        <v>43</v>
      </c>
      <c r="E6" s="18">
        <v>60</v>
      </c>
      <c r="F6" s="18">
        <v>29</v>
      </c>
      <c r="G6" s="18">
        <v>61</v>
      </c>
      <c r="H6" s="19">
        <f>SUM(D6:G6)</f>
        <v>193</v>
      </c>
    </row>
    <row r="7" spans="1:9" ht="15" customHeight="1" x14ac:dyDescent="0.25">
      <c r="A7" s="140" t="s">
        <v>58</v>
      </c>
      <c r="B7" s="141"/>
      <c r="C7" s="142"/>
      <c r="D7" s="18">
        <v>3</v>
      </c>
      <c r="E7" s="18">
        <v>0</v>
      </c>
      <c r="F7" s="18">
        <v>3</v>
      </c>
      <c r="G7" s="18">
        <v>6</v>
      </c>
      <c r="H7" s="19">
        <f>SUM(D7:G7)</f>
        <v>12</v>
      </c>
    </row>
    <row r="8" spans="1:9" ht="15" customHeight="1" x14ac:dyDescent="0.25">
      <c r="A8" s="140" t="s">
        <v>59</v>
      </c>
      <c r="B8" s="141"/>
      <c r="C8" s="142"/>
      <c r="D8" s="20">
        <v>8</v>
      </c>
      <c r="E8" s="20">
        <v>9</v>
      </c>
      <c r="F8" s="20">
        <v>5</v>
      </c>
      <c r="G8" s="20">
        <v>8</v>
      </c>
      <c r="H8" s="21">
        <f>SUM(D8:G8)</f>
        <v>30</v>
      </c>
    </row>
    <row r="9" spans="1:9" ht="15" customHeight="1" x14ac:dyDescent="0.25">
      <c r="A9" s="137" t="s">
        <v>60</v>
      </c>
      <c r="B9" s="137"/>
      <c r="C9" s="137"/>
      <c r="D9" s="80">
        <f>SUM(D5:D8)</f>
        <v>224</v>
      </c>
      <c r="E9" s="80">
        <f>SUM(E5:E8)</f>
        <v>398</v>
      </c>
      <c r="F9" s="80">
        <f>SUM(F5:F8)</f>
        <v>144</v>
      </c>
      <c r="G9" s="80">
        <f>SUM(G5:G8)</f>
        <v>241</v>
      </c>
      <c r="H9" s="80">
        <f>SUM(H5:H8)</f>
        <v>1007</v>
      </c>
    </row>
    <row r="10" spans="1:9" ht="15" customHeight="1" x14ac:dyDescent="0.25">
      <c r="A10" s="136" t="s">
        <v>61</v>
      </c>
      <c r="B10" s="136"/>
      <c r="C10" s="136"/>
      <c r="D10" s="22">
        <v>1409.19</v>
      </c>
      <c r="E10" s="22">
        <v>13084.67</v>
      </c>
      <c r="F10" s="22">
        <v>7214.56</v>
      </c>
      <c r="G10" s="22">
        <v>1216.57</v>
      </c>
      <c r="H10" s="23">
        <f>SUM(D10:G10)</f>
        <v>22924.99</v>
      </c>
    </row>
    <row r="11" spans="1:9" ht="15" customHeight="1" x14ac:dyDescent="0.25">
      <c r="A11" s="136" t="s">
        <v>62</v>
      </c>
      <c r="B11" s="136"/>
      <c r="C11" s="136"/>
      <c r="D11" s="22">
        <v>1249.03</v>
      </c>
      <c r="E11" s="22">
        <v>1257.26</v>
      </c>
      <c r="F11" s="22">
        <v>364.22</v>
      </c>
      <c r="G11" s="22">
        <v>4380.9399999999996</v>
      </c>
      <c r="H11" s="23">
        <f>SUM(D11:G11)</f>
        <v>7251.45</v>
      </c>
    </row>
    <row r="12" spans="1:9" ht="15" customHeight="1" x14ac:dyDescent="0.25">
      <c r="A12" s="136" t="s">
        <v>63</v>
      </c>
      <c r="B12" s="136"/>
      <c r="C12" s="136"/>
      <c r="D12" s="22">
        <v>423.64</v>
      </c>
      <c r="E12" s="22">
        <v>504.78</v>
      </c>
      <c r="F12" s="22">
        <v>662.92</v>
      </c>
      <c r="G12" s="22">
        <v>148.16999999999999</v>
      </c>
      <c r="H12" s="23">
        <f>SUM(D12:G12)</f>
        <v>1739.51</v>
      </c>
    </row>
    <row r="13" spans="1:9" ht="15" customHeight="1" x14ac:dyDescent="0.25">
      <c r="A13" s="137" t="s">
        <v>64</v>
      </c>
      <c r="B13" s="137"/>
      <c r="C13" s="137"/>
      <c r="D13" s="81">
        <f>SUM(D10:D12)</f>
        <v>3081.86</v>
      </c>
      <c r="E13" s="81">
        <f>SUM(E10:E12)</f>
        <v>14846.710000000001</v>
      </c>
      <c r="F13" s="81">
        <f>SUM(F10:F12)</f>
        <v>8241.7000000000007</v>
      </c>
      <c r="G13" s="81">
        <f>SUM(G10:G12)</f>
        <v>5745.6799999999994</v>
      </c>
      <c r="H13" s="81">
        <f>SUM(D13:G13)</f>
        <v>31915.95</v>
      </c>
    </row>
  </sheetData>
  <mergeCells count="11">
    <mergeCell ref="D3:H3"/>
    <mergeCell ref="A10:C10"/>
    <mergeCell ref="A11:C11"/>
    <mergeCell ref="A12:C12"/>
    <mergeCell ref="A13:C13"/>
    <mergeCell ref="A4:C4"/>
    <mergeCell ref="A5:C5"/>
    <mergeCell ref="A6:C6"/>
    <mergeCell ref="A7:C7"/>
    <mergeCell ref="A8:C8"/>
    <mergeCell ref="A9:C9"/>
  </mergeCells>
  <hyperlinks>
    <hyperlink ref="I1" location="Indice!A1" display="INDICE"/>
  </hyperlinks>
  <pageMargins left="0.7" right="0.7" top="0.75" bottom="0.75" header="0.3" footer="0.3"/>
  <pageSetup paperSize="9" orientation="landscape" r:id="rId1"/>
  <ignoredErrors>
    <ignoredError sqref="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Viños</vt:lpstr>
      <vt:lpstr>Augardentes e licores</vt:lpstr>
      <vt:lpstr>Pataca</vt:lpstr>
      <vt:lpstr>Tenreira</vt:lpstr>
      <vt:lpstr>Lacón</vt:lpstr>
      <vt:lpstr>Queixos</vt:lpstr>
      <vt:lpstr>Mel</vt:lpstr>
      <vt:lpstr>Agricultura ecolóxica</vt:lpstr>
      <vt:lpstr>Pan</vt:lpstr>
      <vt:lpstr>Faba de Lourenzá</vt:lpstr>
      <vt:lpstr>Grelos de Galicia</vt:lpstr>
      <vt:lpstr>Castaña de Galicia</vt:lpstr>
      <vt:lpstr>Pemento de Herbón</vt:lpstr>
      <vt:lpstr>Pemento do Couto</vt:lpstr>
      <vt:lpstr>Pemento da Arnoia</vt:lpstr>
      <vt:lpstr>Pemento Mougán</vt:lpstr>
      <vt:lpstr>Pemento de Oímbra</vt:lpstr>
      <vt:lpstr>Tarta de Santiago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2018-03-05T18:37:18Z</cp:lastPrinted>
  <dcterms:created xsi:type="dcterms:W3CDTF">2017-12-02T17:40:51Z</dcterms:created>
  <dcterms:modified xsi:type="dcterms:W3CDTF">2020-03-31T10:48:20Z</dcterms:modified>
</cp:coreProperties>
</file>